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84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25725"/>
</workbook>
</file>

<file path=xl/calcChain.xml><?xml version="1.0" encoding="utf-8"?>
<calcChain xmlns="http://schemas.openxmlformats.org/spreadsheetml/2006/main">
  <c r="E23" i="1"/>
  <c r="G14"/>
  <c r="G8"/>
  <c r="G54" l="1"/>
  <c r="G21" l="1"/>
  <c r="G5"/>
  <c r="G17"/>
  <c r="E60"/>
  <c r="G59" l="1"/>
  <c r="G60" s="1"/>
  <c r="E58"/>
  <c r="G57"/>
  <c r="G58" s="1"/>
  <c r="E56"/>
  <c r="E61" s="1"/>
  <c r="G55"/>
  <c r="G56" s="1"/>
  <c r="E52"/>
  <c r="G51"/>
  <c r="G48"/>
  <c r="E47"/>
  <c r="G46"/>
  <c r="G44"/>
  <c r="G43"/>
  <c r="G42"/>
  <c r="G40"/>
  <c r="G38"/>
  <c r="G36"/>
  <c r="G34"/>
  <c r="G32"/>
  <c r="G30"/>
  <c r="G19"/>
  <c r="G18"/>
  <c r="G16"/>
  <c r="G15"/>
  <c r="E13"/>
  <c r="G12"/>
  <c r="G10"/>
  <c r="G6"/>
  <c r="G4"/>
  <c r="G23" l="1"/>
  <c r="G52"/>
  <c r="G47"/>
  <c r="G13"/>
  <c r="G61" s="1"/>
</calcChain>
</file>

<file path=xl/sharedStrings.xml><?xml version="1.0" encoding="utf-8"?>
<sst xmlns="http://schemas.openxmlformats.org/spreadsheetml/2006/main" count="159" uniqueCount="109">
  <si>
    <t>所在
乡镇</t>
  </si>
  <si>
    <t>机   主
（姓名或单位名）</t>
  </si>
  <si>
    <t>牌照</t>
  </si>
  <si>
    <t>牌照类型</t>
  </si>
  <si>
    <t>数量</t>
  </si>
  <si>
    <t>补贴标准
（500元/台）</t>
  </si>
  <si>
    <t>补贴金额
（元）</t>
  </si>
  <si>
    <t>横泾街道</t>
  </si>
  <si>
    <t>陆云奎</t>
  </si>
  <si>
    <t>苏05N1038</t>
  </si>
  <si>
    <t>轮式拖拉机</t>
  </si>
  <si>
    <t>何俊华</t>
  </si>
  <si>
    <t>苏05N1109</t>
  </si>
  <si>
    <t>苏州市吴中区横泾街道新路村股份经济合作社</t>
  </si>
  <si>
    <t>苏州市吴中区横泾齐路农机专业合作社</t>
  </si>
  <si>
    <t>苏州市吴中区上林土地股份农业专业合作社</t>
  </si>
  <si>
    <t>苏0510015</t>
  </si>
  <si>
    <t>苏05N1061</t>
  </si>
  <si>
    <t>苏州市吴中区横泾街道长远村村民委员会</t>
  </si>
  <si>
    <t>苏0510022 苏0510023</t>
  </si>
  <si>
    <t>小计</t>
  </si>
  <si>
    <t>临湖镇</t>
  </si>
  <si>
    <t>秦建良</t>
  </si>
  <si>
    <t>魏道文</t>
  </si>
  <si>
    <t>苏05N1108</t>
  </si>
  <si>
    <t>沈瑜</t>
  </si>
  <si>
    <t>苏05N1099</t>
  </si>
  <si>
    <t>苏州临发农机专业合作社</t>
  </si>
  <si>
    <t>苏州市吴中区临湖镇临农农机服务专业合作社</t>
  </si>
  <si>
    <t>甪直镇</t>
  </si>
  <si>
    <t>曹培元</t>
  </si>
  <si>
    <t>顾建新</t>
  </si>
  <si>
    <t>金海林</t>
  </si>
  <si>
    <t>孙月其</t>
  </si>
  <si>
    <t>夏荣林</t>
  </si>
  <si>
    <t>徐雪明</t>
  </si>
  <si>
    <t>苏州市吴中区澄湖农机专业合作社</t>
  </si>
  <si>
    <t>苏州市吴中区甪直镇澄东村股份经济合作社</t>
  </si>
  <si>
    <t>苏州市吴中区甪直农业开发公司</t>
  </si>
  <si>
    <t>苏州市吴中区甪直镇澄湖村股份经济合作社</t>
  </si>
  <si>
    <t>苏州市吴中区甪直镇甫田村股份经济合作社</t>
  </si>
  <si>
    <t>苏州市吴中区甪直镇淞南村经济合作社</t>
  </si>
  <si>
    <t>苏州市吴中区甪直镇淞浦村股份经济合作社</t>
  </si>
  <si>
    <t>苏州市吴中区甪直镇澄北村股份经济合作社</t>
  </si>
  <si>
    <t>苏州澄湖现代科技生态农业发展有限责任公司</t>
  </si>
  <si>
    <t>苏州市吴中区甪直镇老王庄农机专业合作社</t>
  </si>
  <si>
    <t>胥口镇</t>
  </si>
  <si>
    <t>苏州市惠湖农机专业合作社</t>
  </si>
  <si>
    <t>苏州胥口现代农业投资发展有限公司</t>
  </si>
  <si>
    <t>金庭镇</t>
  </si>
  <si>
    <t>苏州金满庭现代农业发展有限责任公司</t>
  </si>
  <si>
    <t>苏05N1081</t>
  </si>
  <si>
    <t>苏05N1082 苏05N1083
苏05N1085 苏05N1100</t>
  </si>
  <si>
    <t>香山街道</t>
  </si>
  <si>
    <t>苏州太美农业发展有限公司</t>
  </si>
  <si>
    <t>苏05N1103 苏05N1105
苏05N1106</t>
  </si>
  <si>
    <t>光福镇</t>
  </si>
  <si>
    <t>苏州市光福农业发展集团有限公司</t>
  </si>
  <si>
    <t>苏05N1092 苏05N1093</t>
  </si>
  <si>
    <t>合计</t>
  </si>
  <si>
    <t>苏州丽苏农业生态专业合作社</t>
  </si>
  <si>
    <t xml:space="preserve">苏05N1110 </t>
    <phoneticPr fontId="18" type="noConversion"/>
  </si>
  <si>
    <t>苏州长禾农业技术有限公司</t>
  </si>
  <si>
    <t>苏05N1115</t>
  </si>
  <si>
    <t>苏05N1006 苏05N1008
苏05N1009 苏05N1010
苏05N1011 苏05N1012    苏05N1116</t>
    <phoneticPr fontId="18" type="noConversion"/>
  </si>
  <si>
    <t>苏州市苏旺农业发展有限公司</t>
  </si>
  <si>
    <t>苏05N1118</t>
    <phoneticPr fontId="18" type="noConversion"/>
  </si>
  <si>
    <t>苏0510011 苏0510012
苏0510016 苏0510017
苏0510018 苏0510019
苏0510024 苏0510038
苏0510039</t>
    <phoneticPr fontId="18" type="noConversion"/>
  </si>
  <si>
    <t>苏0510025 苏0510052
苏0510053 苏0510054
苏0510055 苏0510056    苏0510072 苏0510073</t>
    <phoneticPr fontId="18" type="noConversion"/>
  </si>
  <si>
    <t>苏州市吴中区临湖镇前塘村股份经济合作社</t>
  </si>
  <si>
    <t>苏05N1111 苏05N1112</t>
    <phoneticPr fontId="18" type="noConversion"/>
  </si>
  <si>
    <t xml:space="preserve">苏05N1095  苏05N1119 </t>
    <phoneticPr fontId="18" type="noConversion"/>
  </si>
  <si>
    <t>吴中区胥口苏亿农家庭农场</t>
  </si>
  <si>
    <t>苏05N1123</t>
    <phoneticPr fontId="18" type="noConversion"/>
  </si>
  <si>
    <t>苏05N1055</t>
    <phoneticPr fontId="18" type="noConversion"/>
  </si>
  <si>
    <t>苏05N1035</t>
    <phoneticPr fontId="18" type="noConversion"/>
  </si>
  <si>
    <t>苏05N1039</t>
    <phoneticPr fontId="18" type="noConversion"/>
  </si>
  <si>
    <t>苏05N1042</t>
    <phoneticPr fontId="18" type="noConversion"/>
  </si>
  <si>
    <t>苏05N1033</t>
    <phoneticPr fontId="18" type="noConversion"/>
  </si>
  <si>
    <t xml:space="preserve">苏0510002 </t>
    <phoneticPr fontId="18" type="noConversion"/>
  </si>
  <si>
    <t>苏0510057</t>
    <phoneticPr fontId="18" type="noConversion"/>
  </si>
  <si>
    <t>苏05N1075 苏05N1086
苏05N1089</t>
    <phoneticPr fontId="18" type="noConversion"/>
  </si>
  <si>
    <t>苏05N1052 苏05N1053</t>
    <phoneticPr fontId="18" type="noConversion"/>
  </si>
  <si>
    <t>苏05N1059</t>
    <phoneticPr fontId="18" type="noConversion"/>
  </si>
  <si>
    <t>苏05N1043 苏05N1045
苏05N1046 苏05N1050
苏05N1051</t>
    <phoneticPr fontId="18" type="noConversion"/>
  </si>
  <si>
    <t>苏0510005 苏0510006
苏0510007 苏0510008
苏0510010 苏0510020
苏0510043</t>
    <phoneticPr fontId="18" type="noConversion"/>
  </si>
  <si>
    <t>苏0510058 苏0510059
苏0510060 苏0510061</t>
    <phoneticPr fontId="18" type="noConversion"/>
  </si>
  <si>
    <t>苏05N1058 苏05N1060
苏05N1088 苏05N1090</t>
    <phoneticPr fontId="18" type="noConversion"/>
  </si>
  <si>
    <t>苏05N1041</t>
    <phoneticPr fontId="18" type="noConversion"/>
  </si>
  <si>
    <t>苏0510040</t>
    <phoneticPr fontId="18" type="noConversion"/>
  </si>
  <si>
    <t>苏0510044</t>
    <phoneticPr fontId="18" type="noConversion"/>
  </si>
  <si>
    <t>苏05N1056</t>
    <phoneticPr fontId="18" type="noConversion"/>
  </si>
  <si>
    <t>苏0510041 苏0510042</t>
    <phoneticPr fontId="18" type="noConversion"/>
  </si>
  <si>
    <t>苏05N1040</t>
    <phoneticPr fontId="18" type="noConversion"/>
  </si>
  <si>
    <t>苏05N1048</t>
    <phoneticPr fontId="18" type="noConversion"/>
  </si>
  <si>
    <t>苏05N1101 苏05N1102</t>
    <phoneticPr fontId="18" type="noConversion"/>
  </si>
  <si>
    <t>苏0510064 苏0510065
苏0510066 苏0510067
苏0510068 苏0510069</t>
    <phoneticPr fontId="18" type="noConversion"/>
  </si>
  <si>
    <t>苏0510037</t>
    <phoneticPr fontId="18" type="noConversion"/>
  </si>
  <si>
    <t>苏0510036 苏0510045</t>
    <phoneticPr fontId="18" type="noConversion"/>
  </si>
  <si>
    <t>苏05N1001 苏05N1076</t>
    <phoneticPr fontId="18" type="noConversion"/>
  </si>
  <si>
    <t>苏05N1023 苏05N1025
苏05N1026 苏05N1028
苏05N1029 苏05N1030
苏05N1031 苏05N1062
苏05N1063 苏05N1065
苏05N1066 苏05N1068
苏05N1069 苏05N1070
苏05N1071 苏05N1072
苏05N1073 苏05N1091</t>
    <phoneticPr fontId="18" type="noConversion"/>
  </si>
  <si>
    <t>苏0510026 苏0510027
苏0510028 苏0510029
苏0510030 苏0510031
苏0510032 苏0510033
苏0510034 苏0510035
苏0510021 苏0510046
苏0510047 苏0510048
苏0510049 苏0510050
苏0510051 苏0510062</t>
    <phoneticPr fontId="18" type="noConversion"/>
  </si>
  <si>
    <t>苏州吴中弘顺农业机械服务有限公司</t>
    <phoneticPr fontId="18" type="noConversion"/>
  </si>
  <si>
    <t>联合收割机</t>
    <phoneticPr fontId="18" type="noConversion"/>
  </si>
  <si>
    <t>轮式（履带）拖拉机</t>
    <phoneticPr fontId="18" type="noConversion"/>
  </si>
  <si>
    <t>轮式拖拉机</t>
    <phoneticPr fontId="18" type="noConversion"/>
  </si>
  <si>
    <t>联合收割机</t>
    <phoneticPr fontId="18" type="noConversion"/>
  </si>
  <si>
    <t>苏05N1013 苏05N1015    苏05N1020 苏05N1021
苏05N1022 苏05N1016    苏05N1018 苏05N1019</t>
    <phoneticPr fontId="18" type="noConversion"/>
  </si>
  <si>
    <t>2022年度吴中区农机维修保养奖补公示表</t>
    <phoneticPr fontId="18" type="noConversion"/>
  </si>
</sst>
</file>

<file path=xl/styles.xml><?xml version="1.0" encoding="utf-8"?>
<styleSheet xmlns="http://schemas.openxmlformats.org/spreadsheetml/2006/main">
  <numFmts count="3">
    <numFmt numFmtId="176" formatCode="0_ "/>
    <numFmt numFmtId="177" formatCode="0.00_);[Red]\(0.00\)"/>
    <numFmt numFmtId="178" formatCode="0.00_ "/>
  </numFmts>
  <fonts count="23">
    <font>
      <sz val="11"/>
      <color theme="1"/>
      <name val="宋体"/>
      <charset val="134"/>
      <scheme val="minor"/>
    </font>
    <font>
      <b/>
      <sz val="11"/>
      <color indexed="8"/>
      <name val="等线"/>
      <charset val="134"/>
    </font>
    <font>
      <sz val="11"/>
      <color indexed="8"/>
      <name val="等线"/>
      <charset val="134"/>
    </font>
    <font>
      <sz val="11"/>
      <color indexed="10"/>
      <name val="等线"/>
      <charset val="134"/>
    </font>
    <font>
      <b/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26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等线"/>
      <charset val="134"/>
    </font>
    <font>
      <sz val="10"/>
      <name val="等线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等线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indexed="8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"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96">
    <xf numFmtId="0" fontId="0" fillId="0" borderId="0" xfId="0">
      <alignment vertical="center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1" xfId="0" applyFont="1" applyFill="1" applyBorder="1" applyAlignment="1">
      <alignment horizontal="centerContinuous" vertical="center" wrapText="1"/>
    </xf>
    <xf numFmtId="176" fontId="6" fillId="0" borderId="1" xfId="0" applyNumberFormat="1" applyFont="1" applyFill="1" applyBorder="1" applyAlignment="1">
      <alignment horizontal="centerContinuous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>
      <alignment horizontal="center" vertical="center" wrapText="1"/>
    </xf>
    <xf numFmtId="177" fontId="12" fillId="0" borderId="2" xfId="0" applyNumberFormat="1" applyFont="1" applyFill="1" applyBorder="1" applyAlignment="1">
      <alignment horizontal="center" vertical="center" wrapText="1"/>
    </xf>
    <xf numFmtId="176" fontId="14" fillId="0" borderId="2" xfId="0" applyNumberFormat="1" applyFont="1" applyFill="1" applyBorder="1" applyAlignment="1">
      <alignment horizontal="center" vertical="center" wrapText="1"/>
    </xf>
    <xf numFmtId="177" fontId="14" fillId="0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 wrapText="1"/>
    </xf>
    <xf numFmtId="178" fontId="12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78" fontId="10" fillId="0" borderId="2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177" fontId="12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 wrapText="1"/>
    </xf>
    <xf numFmtId="177" fontId="12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19" fillId="2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177" fontId="12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19" fillId="2" borderId="3" xfId="0" applyNumberFormat="1" applyFont="1" applyFill="1" applyBorder="1" applyAlignment="1">
      <alignment horizontal="center" vertical="center" wrapText="1"/>
    </xf>
    <xf numFmtId="177" fontId="11" fillId="0" borderId="2" xfId="0" applyNumberFormat="1" applyFont="1" applyFill="1" applyBorder="1" applyAlignment="1">
      <alignment horizontal="center" vertical="center" wrapText="1"/>
    </xf>
    <xf numFmtId="178" fontId="12" fillId="0" borderId="2" xfId="0" applyNumberFormat="1" applyFont="1" applyFill="1" applyBorder="1" applyAlignment="1">
      <alignment horizontal="center" vertical="center" wrapText="1"/>
    </xf>
    <xf numFmtId="177" fontId="12" fillId="0" borderId="2" xfId="0" applyNumberFormat="1" applyFont="1" applyFill="1" applyBorder="1" applyAlignment="1">
      <alignment horizontal="center" vertical="center" wrapText="1"/>
    </xf>
    <xf numFmtId="177" fontId="11" fillId="0" borderId="2" xfId="0" applyNumberFormat="1" applyFont="1" applyFill="1" applyBorder="1" applyAlignment="1">
      <alignment horizontal="center" vertical="center" wrapText="1"/>
    </xf>
    <xf numFmtId="177" fontId="12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177" fontId="12" fillId="0" borderId="3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78" fontId="12" fillId="0" borderId="2" xfId="0" applyNumberFormat="1" applyFont="1" applyFill="1" applyBorder="1" applyAlignment="1">
      <alignment horizontal="center" vertical="center" wrapText="1"/>
    </xf>
    <xf numFmtId="177" fontId="12" fillId="0" borderId="2" xfId="0" applyNumberFormat="1" applyFont="1" applyFill="1" applyBorder="1" applyAlignment="1">
      <alignment horizontal="center" vertical="center" wrapText="1"/>
    </xf>
    <xf numFmtId="177" fontId="21" fillId="0" borderId="2" xfId="0" applyNumberFormat="1" applyFont="1" applyFill="1" applyBorder="1" applyAlignment="1">
      <alignment horizontal="center" vertical="center" wrapText="1"/>
    </xf>
    <xf numFmtId="176" fontId="12" fillId="0" borderId="3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 wrapText="1"/>
    </xf>
    <xf numFmtId="177" fontId="12" fillId="0" borderId="2" xfId="0" applyNumberFormat="1" applyFont="1" applyFill="1" applyBorder="1" applyAlignment="1">
      <alignment horizontal="center" vertical="center" wrapText="1"/>
    </xf>
    <xf numFmtId="177" fontId="11" fillId="0" borderId="2" xfId="0" applyNumberFormat="1" applyFont="1" applyFill="1" applyBorder="1" applyAlignment="1">
      <alignment horizontal="center" vertical="center" wrapText="1"/>
    </xf>
    <xf numFmtId="178" fontId="12" fillId="0" borderId="2" xfId="0" applyNumberFormat="1" applyFont="1" applyFill="1" applyBorder="1" applyAlignment="1">
      <alignment horizontal="center" vertical="center" wrapText="1"/>
    </xf>
    <xf numFmtId="177" fontId="21" fillId="0" borderId="3" xfId="0" applyNumberFormat="1" applyFont="1" applyFill="1" applyBorder="1" applyAlignment="1">
      <alignment horizontal="center" vertical="center" wrapText="1"/>
    </xf>
    <xf numFmtId="177" fontId="21" fillId="0" borderId="4" xfId="0" applyNumberFormat="1" applyFont="1" applyFill="1" applyBorder="1" applyAlignment="1">
      <alignment horizontal="center" vertical="center" wrapText="1"/>
    </xf>
    <xf numFmtId="177" fontId="12" fillId="0" borderId="3" xfId="0" applyNumberFormat="1" applyFont="1" applyFill="1" applyBorder="1" applyAlignment="1">
      <alignment horizontal="center" vertical="center" wrapText="1"/>
    </xf>
    <xf numFmtId="177" fontId="12" fillId="0" borderId="4" xfId="0" applyNumberFormat="1" applyFont="1" applyFill="1" applyBorder="1" applyAlignment="1">
      <alignment horizontal="center" vertical="center" wrapText="1"/>
    </xf>
    <xf numFmtId="177" fontId="12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>
      <alignment horizontal="center" vertical="center" wrapText="1"/>
    </xf>
    <xf numFmtId="49" fontId="22" fillId="0" borderId="4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19" fillId="2" borderId="3" xfId="0" applyNumberFormat="1" applyFont="1" applyFill="1" applyBorder="1" applyAlignment="1">
      <alignment horizontal="center" vertical="center" wrapText="1"/>
    </xf>
    <xf numFmtId="49" fontId="19" fillId="2" borderId="4" xfId="0" applyNumberFormat="1" applyFont="1" applyFill="1" applyBorder="1" applyAlignment="1">
      <alignment horizontal="center" vertical="center" wrapText="1"/>
    </xf>
    <xf numFmtId="49" fontId="20" fillId="0" borderId="3" xfId="0" applyNumberFormat="1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77" fontId="12" fillId="0" borderId="5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 wrapText="1"/>
    </xf>
  </cellXfs>
  <cellStyles count="10">
    <cellStyle name="常规" xfId="0" builtinId="0"/>
    <cellStyle name="常规 10" xfId="4"/>
    <cellStyle name="常规 2" xfId="5"/>
    <cellStyle name="常规 3" xfId="6"/>
    <cellStyle name="常规 4" xfId="7"/>
    <cellStyle name="常规 5" xfId="8"/>
    <cellStyle name="常规 6" xfId="1"/>
    <cellStyle name="常规 7" xfId="9"/>
    <cellStyle name="常规 8" xfId="2"/>
    <cellStyle name="常规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>
      <selection activeCell="A2" sqref="A2"/>
    </sheetView>
  </sheetViews>
  <sheetFormatPr defaultColWidth="9" defaultRowHeight="13.5"/>
  <cols>
    <col min="1" max="1" width="7.875" style="8" customWidth="1"/>
    <col min="2" max="2" width="35.5" style="8" customWidth="1"/>
    <col min="3" max="3" width="20.875" style="9" customWidth="1"/>
    <col min="4" max="4" width="18.5" style="8" customWidth="1"/>
    <col min="5" max="5" width="5.375" style="10" customWidth="1"/>
    <col min="6" max="6" width="11.875" style="8" customWidth="1"/>
    <col min="7" max="7" width="10.375" style="8" customWidth="1"/>
    <col min="8" max="16384" width="9" style="11"/>
  </cols>
  <sheetData>
    <row r="1" spans="1:9" ht="15" customHeight="1"/>
    <row r="2" spans="1:9" s="1" customFormat="1" ht="68.099999999999994" customHeight="1">
      <c r="A2" s="12" t="s">
        <v>108</v>
      </c>
      <c r="B2" s="12"/>
      <c r="C2" s="12"/>
      <c r="D2" s="12"/>
      <c r="E2" s="13"/>
      <c r="F2" s="12"/>
      <c r="G2" s="12"/>
    </row>
    <row r="3" spans="1:9" s="2" customFormat="1" ht="30" customHeight="1">
      <c r="A3" s="14" t="s">
        <v>0</v>
      </c>
      <c r="B3" s="15" t="s">
        <v>1</v>
      </c>
      <c r="C3" s="16" t="s">
        <v>2</v>
      </c>
      <c r="D3" s="15" t="s">
        <v>3</v>
      </c>
      <c r="E3" s="17" t="s">
        <v>4</v>
      </c>
      <c r="F3" s="18" t="s">
        <v>5</v>
      </c>
      <c r="G3" s="18" t="s">
        <v>6</v>
      </c>
      <c r="H3" s="1"/>
      <c r="I3" s="1"/>
    </row>
    <row r="4" spans="1:9" s="3" customFormat="1" ht="30" customHeight="1">
      <c r="A4" s="77" t="s">
        <v>7</v>
      </c>
      <c r="B4" s="19" t="s">
        <v>8</v>
      </c>
      <c r="C4" s="20" t="s">
        <v>9</v>
      </c>
      <c r="D4" s="19" t="s">
        <v>10</v>
      </c>
      <c r="E4" s="21">
        <v>1</v>
      </c>
      <c r="F4" s="62">
        <v>500</v>
      </c>
      <c r="G4" s="63">
        <f>E4*F4</f>
        <v>500</v>
      </c>
      <c r="H4" s="1"/>
      <c r="I4" s="1"/>
    </row>
    <row r="5" spans="1:9" s="3" customFormat="1" ht="30" customHeight="1">
      <c r="A5" s="77"/>
      <c r="B5" s="38" t="s">
        <v>11</v>
      </c>
      <c r="C5" s="44" t="s">
        <v>12</v>
      </c>
      <c r="D5" s="38" t="s">
        <v>10</v>
      </c>
      <c r="E5" s="21">
        <v>1</v>
      </c>
      <c r="F5" s="62">
        <v>500</v>
      </c>
      <c r="G5" s="63">
        <f>E5*F5</f>
        <v>500</v>
      </c>
      <c r="H5" s="1"/>
      <c r="I5" s="1"/>
    </row>
    <row r="6" spans="1:9" s="3" customFormat="1" ht="30" customHeight="1">
      <c r="A6" s="77"/>
      <c r="B6" s="38" t="s">
        <v>65</v>
      </c>
      <c r="C6" s="44" t="s">
        <v>66</v>
      </c>
      <c r="D6" s="19" t="s">
        <v>10</v>
      </c>
      <c r="E6" s="21">
        <v>1</v>
      </c>
      <c r="F6" s="62">
        <v>500</v>
      </c>
      <c r="G6" s="63">
        <f>E6*F6</f>
        <v>500</v>
      </c>
      <c r="H6" s="1"/>
      <c r="I6" s="1"/>
    </row>
    <row r="7" spans="1:9" s="4" customFormat="1" ht="30" customHeight="1">
      <c r="A7" s="77"/>
      <c r="B7" s="42" t="s">
        <v>13</v>
      </c>
      <c r="C7" s="44" t="s">
        <v>79</v>
      </c>
      <c r="D7" s="19" t="s">
        <v>103</v>
      </c>
      <c r="E7" s="23">
        <v>1</v>
      </c>
      <c r="F7" s="62">
        <v>500</v>
      </c>
      <c r="G7" s="63">
        <v>500</v>
      </c>
      <c r="H7" s="1"/>
      <c r="I7" s="1"/>
    </row>
    <row r="8" spans="1:9" s="3" customFormat="1" ht="59.25" customHeight="1">
      <c r="A8" s="77"/>
      <c r="B8" s="77" t="s">
        <v>14</v>
      </c>
      <c r="C8" s="22" t="s">
        <v>68</v>
      </c>
      <c r="D8" s="19" t="s">
        <v>103</v>
      </c>
      <c r="E8" s="21">
        <v>8</v>
      </c>
      <c r="F8" s="62">
        <v>500</v>
      </c>
      <c r="G8" s="71">
        <f>F8*E8+F8*E9</f>
        <v>7500</v>
      </c>
      <c r="H8" s="1"/>
      <c r="I8" s="1"/>
    </row>
    <row r="9" spans="1:9" s="3" customFormat="1" ht="60.75" customHeight="1">
      <c r="A9" s="77"/>
      <c r="B9" s="77"/>
      <c r="C9" s="22" t="s">
        <v>64</v>
      </c>
      <c r="D9" s="19" t="s">
        <v>10</v>
      </c>
      <c r="E9" s="21">
        <v>7</v>
      </c>
      <c r="F9" s="62">
        <v>500</v>
      </c>
      <c r="G9" s="72"/>
      <c r="H9" s="1"/>
      <c r="I9" s="1"/>
    </row>
    <row r="10" spans="1:9" s="3" customFormat="1" ht="30" customHeight="1">
      <c r="A10" s="77"/>
      <c r="B10" s="77" t="s">
        <v>15</v>
      </c>
      <c r="C10" s="22" t="s">
        <v>16</v>
      </c>
      <c r="D10" s="19" t="s">
        <v>103</v>
      </c>
      <c r="E10" s="24">
        <v>1</v>
      </c>
      <c r="F10" s="62">
        <v>500</v>
      </c>
      <c r="G10" s="73">
        <f>F10*E10+F10*E11</f>
        <v>1000</v>
      </c>
      <c r="H10" s="1"/>
      <c r="I10" s="1"/>
    </row>
    <row r="11" spans="1:9" s="3" customFormat="1" ht="30" customHeight="1">
      <c r="A11" s="77"/>
      <c r="B11" s="77"/>
      <c r="C11" s="22" t="s">
        <v>17</v>
      </c>
      <c r="D11" s="19" t="s">
        <v>10</v>
      </c>
      <c r="E11" s="24">
        <v>1</v>
      </c>
      <c r="F11" s="62">
        <v>500</v>
      </c>
      <c r="G11" s="74"/>
    </row>
    <row r="12" spans="1:9" s="3" customFormat="1" ht="30" customHeight="1">
      <c r="A12" s="77"/>
      <c r="B12" s="19" t="s">
        <v>18</v>
      </c>
      <c r="C12" s="22" t="s">
        <v>19</v>
      </c>
      <c r="D12" s="19" t="s">
        <v>103</v>
      </c>
      <c r="E12" s="24">
        <v>2</v>
      </c>
      <c r="F12" s="62">
        <v>500</v>
      </c>
      <c r="G12" s="25">
        <f>E12*F12</f>
        <v>1000</v>
      </c>
    </row>
    <row r="13" spans="1:9" s="5" customFormat="1" ht="30" customHeight="1">
      <c r="A13" s="78"/>
      <c r="B13" s="78" t="s">
        <v>20</v>
      </c>
      <c r="C13" s="78"/>
      <c r="D13" s="78"/>
      <c r="E13" s="26">
        <f>SUM(E4:E12)</f>
        <v>23</v>
      </c>
      <c r="F13" s="27"/>
      <c r="G13" s="27">
        <f>SUM(G4:G12)</f>
        <v>11500</v>
      </c>
    </row>
    <row r="14" spans="1:9" s="6" customFormat="1" ht="30" customHeight="1">
      <c r="A14" s="90" t="s">
        <v>21</v>
      </c>
      <c r="B14" s="66" t="s">
        <v>60</v>
      </c>
      <c r="C14" s="44" t="s">
        <v>61</v>
      </c>
      <c r="D14" s="37" t="s">
        <v>10</v>
      </c>
      <c r="E14" s="67">
        <v>1</v>
      </c>
      <c r="F14" s="68">
        <v>500</v>
      </c>
      <c r="G14" s="68">
        <f>F14*E14</f>
        <v>500</v>
      </c>
    </row>
    <row r="15" spans="1:9" s="1" customFormat="1" ht="30" customHeight="1">
      <c r="A15" s="91"/>
      <c r="B15" s="43" t="s">
        <v>22</v>
      </c>
      <c r="C15" s="28" t="s">
        <v>78</v>
      </c>
      <c r="D15" s="46" t="s">
        <v>105</v>
      </c>
      <c r="E15" s="24">
        <v>1</v>
      </c>
      <c r="F15" s="51">
        <v>500</v>
      </c>
      <c r="G15" s="25">
        <f>E15*F15</f>
        <v>500</v>
      </c>
    </row>
    <row r="16" spans="1:9" s="1" customFormat="1" ht="30" customHeight="1">
      <c r="A16" s="91"/>
      <c r="B16" s="43" t="s">
        <v>23</v>
      </c>
      <c r="C16" s="28" t="s">
        <v>24</v>
      </c>
      <c r="D16" s="46" t="s">
        <v>105</v>
      </c>
      <c r="E16" s="24">
        <v>1</v>
      </c>
      <c r="F16" s="51">
        <v>500</v>
      </c>
      <c r="G16" s="25">
        <f>E16*F16</f>
        <v>500</v>
      </c>
    </row>
    <row r="17" spans="1:7" s="1" customFormat="1" ht="30" customHeight="1">
      <c r="A17" s="91"/>
      <c r="B17" s="43" t="s">
        <v>25</v>
      </c>
      <c r="C17" s="39" t="s">
        <v>26</v>
      </c>
      <c r="D17" s="46" t="s">
        <v>105</v>
      </c>
      <c r="E17" s="24">
        <v>1</v>
      </c>
      <c r="F17" s="51">
        <v>500</v>
      </c>
      <c r="G17" s="36">
        <f>E17*F17</f>
        <v>500</v>
      </c>
    </row>
    <row r="18" spans="1:7" s="1" customFormat="1" ht="30" customHeight="1">
      <c r="A18" s="91"/>
      <c r="B18" s="43" t="s">
        <v>69</v>
      </c>
      <c r="C18" s="44" t="s">
        <v>70</v>
      </c>
      <c r="D18" s="46" t="s">
        <v>105</v>
      </c>
      <c r="E18" s="24">
        <v>2</v>
      </c>
      <c r="F18" s="51">
        <v>500</v>
      </c>
      <c r="G18" s="25">
        <f>E18*F18</f>
        <v>1000</v>
      </c>
    </row>
    <row r="19" spans="1:7" s="1" customFormat="1" ht="30" customHeight="1">
      <c r="A19" s="91"/>
      <c r="B19" s="80" t="s">
        <v>27</v>
      </c>
      <c r="C19" s="44" t="s">
        <v>81</v>
      </c>
      <c r="D19" s="46" t="s">
        <v>105</v>
      </c>
      <c r="E19" s="24">
        <v>3</v>
      </c>
      <c r="F19" s="69">
        <v>500</v>
      </c>
      <c r="G19" s="75">
        <f>E19*F19+E20*F19</f>
        <v>2000</v>
      </c>
    </row>
    <row r="20" spans="1:7" s="1" customFormat="1" ht="30" customHeight="1">
      <c r="A20" s="91"/>
      <c r="B20" s="80"/>
      <c r="C20" s="45" t="s">
        <v>80</v>
      </c>
      <c r="D20" s="46" t="s">
        <v>106</v>
      </c>
      <c r="E20" s="24">
        <v>1</v>
      </c>
      <c r="F20" s="69"/>
      <c r="G20" s="75"/>
    </row>
    <row r="21" spans="1:7" s="1" customFormat="1" ht="129.75" customHeight="1">
      <c r="A21" s="91"/>
      <c r="B21" s="88" t="s">
        <v>28</v>
      </c>
      <c r="C21" s="58" t="s">
        <v>100</v>
      </c>
      <c r="D21" s="46" t="s">
        <v>105</v>
      </c>
      <c r="E21" s="24">
        <v>18</v>
      </c>
      <c r="F21" s="48">
        <v>500</v>
      </c>
      <c r="G21" s="73">
        <f>E21*F21+E22*F22</f>
        <v>18000</v>
      </c>
    </row>
    <row r="22" spans="1:7" s="1" customFormat="1" ht="129.75" customHeight="1">
      <c r="A22" s="91"/>
      <c r="B22" s="89"/>
      <c r="C22" s="50" t="s">
        <v>101</v>
      </c>
      <c r="D22" s="46" t="s">
        <v>106</v>
      </c>
      <c r="E22" s="24">
        <v>18</v>
      </c>
      <c r="F22" s="48">
        <v>500</v>
      </c>
      <c r="G22" s="93"/>
    </row>
    <row r="23" spans="1:7" s="6" customFormat="1" ht="30" customHeight="1">
      <c r="A23" s="92"/>
      <c r="B23" s="94" t="s">
        <v>20</v>
      </c>
      <c r="C23" s="94"/>
      <c r="D23" s="94"/>
      <c r="E23" s="26">
        <f>SUM(E14:E22)</f>
        <v>46</v>
      </c>
      <c r="F23" s="26"/>
      <c r="G23" s="26">
        <f>SUM(G14:G22)</f>
        <v>23000</v>
      </c>
    </row>
    <row r="24" spans="1:7" s="1" customFormat="1" ht="30" customHeight="1">
      <c r="A24" s="79" t="s">
        <v>29</v>
      </c>
      <c r="B24" s="60" t="s">
        <v>30</v>
      </c>
      <c r="C24" s="45" t="s">
        <v>74</v>
      </c>
      <c r="D24" s="46" t="s">
        <v>105</v>
      </c>
      <c r="E24" s="29">
        <v>1</v>
      </c>
      <c r="F24" s="52">
        <v>500</v>
      </c>
      <c r="G24" s="30">
        <v>500</v>
      </c>
    </row>
    <row r="25" spans="1:7" s="1" customFormat="1" ht="30" customHeight="1">
      <c r="A25" s="79"/>
      <c r="B25" s="60" t="s">
        <v>31</v>
      </c>
      <c r="C25" s="45" t="s">
        <v>75</v>
      </c>
      <c r="D25" s="46" t="s">
        <v>105</v>
      </c>
      <c r="E25" s="29">
        <v>1</v>
      </c>
      <c r="F25" s="52">
        <v>500</v>
      </c>
      <c r="G25" s="61">
        <v>500</v>
      </c>
    </row>
    <row r="26" spans="1:7" s="1" customFormat="1" ht="30" customHeight="1">
      <c r="A26" s="79"/>
      <c r="B26" s="60" t="s">
        <v>32</v>
      </c>
      <c r="C26" s="45" t="s">
        <v>76</v>
      </c>
      <c r="D26" s="46" t="s">
        <v>105</v>
      </c>
      <c r="E26" s="29">
        <v>1</v>
      </c>
      <c r="F26" s="52">
        <v>500</v>
      </c>
      <c r="G26" s="61">
        <v>500</v>
      </c>
    </row>
    <row r="27" spans="1:7" s="7" customFormat="1" ht="30" customHeight="1">
      <c r="A27" s="79"/>
      <c r="B27" s="60" t="s">
        <v>33</v>
      </c>
      <c r="C27" s="45" t="s">
        <v>77</v>
      </c>
      <c r="D27" s="46" t="s">
        <v>105</v>
      </c>
      <c r="E27" s="31">
        <v>1</v>
      </c>
      <c r="F27" s="52">
        <v>500</v>
      </c>
      <c r="G27" s="61">
        <v>500</v>
      </c>
    </row>
    <row r="28" spans="1:7" s="1" customFormat="1" ht="30" customHeight="1">
      <c r="A28" s="79"/>
      <c r="B28" s="60" t="s">
        <v>34</v>
      </c>
      <c r="C28" s="45" t="s">
        <v>82</v>
      </c>
      <c r="D28" s="46" t="s">
        <v>105</v>
      </c>
      <c r="E28" s="35">
        <v>2</v>
      </c>
      <c r="F28" s="34">
        <v>500</v>
      </c>
      <c r="G28" s="61">
        <v>1000</v>
      </c>
    </row>
    <row r="29" spans="1:7" s="1" customFormat="1" ht="30" customHeight="1">
      <c r="A29" s="79"/>
      <c r="B29" s="60" t="s">
        <v>35</v>
      </c>
      <c r="C29" s="45" t="s">
        <v>83</v>
      </c>
      <c r="D29" s="46" t="s">
        <v>105</v>
      </c>
      <c r="E29" s="29">
        <v>1</v>
      </c>
      <c r="F29" s="52">
        <v>500</v>
      </c>
      <c r="G29" s="61">
        <v>500</v>
      </c>
    </row>
    <row r="30" spans="1:7" s="1" customFormat="1" ht="66" customHeight="1">
      <c r="A30" s="79"/>
      <c r="B30" s="81" t="s">
        <v>36</v>
      </c>
      <c r="C30" s="45" t="s">
        <v>107</v>
      </c>
      <c r="D30" s="46" t="s">
        <v>105</v>
      </c>
      <c r="E30" s="29">
        <v>8</v>
      </c>
      <c r="F30" s="52">
        <v>500</v>
      </c>
      <c r="G30" s="70">
        <f>E30*F30+F31*E31</f>
        <v>8500</v>
      </c>
    </row>
    <row r="31" spans="1:7" s="1" customFormat="1" ht="67.5" customHeight="1">
      <c r="A31" s="79"/>
      <c r="B31" s="82"/>
      <c r="C31" s="45" t="s">
        <v>67</v>
      </c>
      <c r="D31" s="46" t="s">
        <v>106</v>
      </c>
      <c r="E31" s="29">
        <v>9</v>
      </c>
      <c r="F31" s="52">
        <v>500</v>
      </c>
      <c r="G31" s="70"/>
    </row>
    <row r="32" spans="1:7" s="1" customFormat="1" ht="51.75" customHeight="1">
      <c r="A32" s="79"/>
      <c r="B32" s="83" t="s">
        <v>37</v>
      </c>
      <c r="C32" s="45" t="s">
        <v>84</v>
      </c>
      <c r="D32" s="46" t="s">
        <v>105</v>
      </c>
      <c r="E32" s="29">
        <v>5</v>
      </c>
      <c r="F32" s="52">
        <v>500</v>
      </c>
      <c r="G32" s="70">
        <f>F32*E32+F33*E33</f>
        <v>6000</v>
      </c>
    </row>
    <row r="33" spans="1:7" s="1" customFormat="1" ht="61.5" customHeight="1">
      <c r="A33" s="79"/>
      <c r="B33" s="83"/>
      <c r="C33" s="45" t="s">
        <v>85</v>
      </c>
      <c r="D33" s="46" t="s">
        <v>106</v>
      </c>
      <c r="E33" s="29">
        <v>7</v>
      </c>
      <c r="F33" s="52">
        <v>500</v>
      </c>
      <c r="G33" s="70"/>
    </row>
    <row r="34" spans="1:7" s="1" customFormat="1" ht="72.75" customHeight="1">
      <c r="A34" s="79"/>
      <c r="B34" s="83" t="s">
        <v>38</v>
      </c>
      <c r="C34" s="45" t="s">
        <v>86</v>
      </c>
      <c r="D34" s="46" t="s">
        <v>106</v>
      </c>
      <c r="E34" s="29">
        <v>4</v>
      </c>
      <c r="F34" s="52">
        <v>500</v>
      </c>
      <c r="G34" s="70">
        <f>F34*E34+F35*E35</f>
        <v>4000</v>
      </c>
    </row>
    <row r="35" spans="1:7" s="1" customFormat="1" ht="30" customHeight="1">
      <c r="A35" s="79"/>
      <c r="B35" s="83"/>
      <c r="C35" s="45" t="s">
        <v>87</v>
      </c>
      <c r="D35" s="46" t="s">
        <v>105</v>
      </c>
      <c r="E35" s="29">
        <v>4</v>
      </c>
      <c r="F35" s="52">
        <v>500</v>
      </c>
      <c r="G35" s="70"/>
    </row>
    <row r="36" spans="1:7" s="1" customFormat="1" ht="30" customHeight="1">
      <c r="A36" s="79"/>
      <c r="B36" s="83" t="s">
        <v>39</v>
      </c>
      <c r="C36" s="45" t="s">
        <v>88</v>
      </c>
      <c r="D36" s="46" t="s">
        <v>105</v>
      </c>
      <c r="E36" s="29">
        <v>1</v>
      </c>
      <c r="F36" s="52">
        <v>500</v>
      </c>
      <c r="G36" s="70">
        <f>F36*E36+F37*E37</f>
        <v>1000</v>
      </c>
    </row>
    <row r="37" spans="1:7" s="1" customFormat="1" ht="30" customHeight="1">
      <c r="A37" s="79"/>
      <c r="B37" s="83"/>
      <c r="C37" s="45" t="s">
        <v>89</v>
      </c>
      <c r="D37" s="46" t="s">
        <v>106</v>
      </c>
      <c r="E37" s="29">
        <v>1</v>
      </c>
      <c r="F37" s="52">
        <v>500</v>
      </c>
      <c r="G37" s="70"/>
    </row>
    <row r="38" spans="1:7" s="1" customFormat="1" ht="30" customHeight="1">
      <c r="A38" s="79"/>
      <c r="B38" s="83" t="s">
        <v>40</v>
      </c>
      <c r="C38" s="45" t="s">
        <v>90</v>
      </c>
      <c r="D38" s="46" t="s">
        <v>106</v>
      </c>
      <c r="E38" s="29">
        <v>1</v>
      </c>
      <c r="F38" s="52">
        <v>500</v>
      </c>
      <c r="G38" s="70">
        <f>F38*E38+F39*E39</f>
        <v>1000</v>
      </c>
    </row>
    <row r="39" spans="1:7" s="1" customFormat="1" ht="30" customHeight="1">
      <c r="A39" s="79"/>
      <c r="B39" s="83"/>
      <c r="C39" s="45" t="s">
        <v>91</v>
      </c>
      <c r="D39" s="46" t="s">
        <v>105</v>
      </c>
      <c r="E39" s="29">
        <v>1</v>
      </c>
      <c r="F39" s="52">
        <v>500</v>
      </c>
      <c r="G39" s="70"/>
    </row>
    <row r="40" spans="1:7" s="1" customFormat="1" ht="30" customHeight="1">
      <c r="A40" s="79"/>
      <c r="B40" s="83" t="s">
        <v>41</v>
      </c>
      <c r="C40" s="86" t="s">
        <v>92</v>
      </c>
      <c r="D40" s="84" t="s">
        <v>106</v>
      </c>
      <c r="E40" s="95">
        <v>2</v>
      </c>
      <c r="F40" s="70">
        <v>500</v>
      </c>
      <c r="G40" s="70">
        <f>E40*F40</f>
        <v>1000</v>
      </c>
    </row>
    <row r="41" spans="1:7" s="1" customFormat="1" ht="30" customHeight="1">
      <c r="A41" s="79"/>
      <c r="B41" s="83"/>
      <c r="C41" s="87"/>
      <c r="D41" s="85"/>
      <c r="E41" s="95"/>
      <c r="F41" s="70"/>
      <c r="G41" s="70"/>
    </row>
    <row r="42" spans="1:7" s="1" customFormat="1" ht="30" customHeight="1">
      <c r="A42" s="79"/>
      <c r="B42" s="65" t="s">
        <v>42</v>
      </c>
      <c r="C42" s="45" t="s">
        <v>93</v>
      </c>
      <c r="D42" s="46" t="s">
        <v>105</v>
      </c>
      <c r="E42" s="29">
        <v>1</v>
      </c>
      <c r="F42" s="52">
        <v>500</v>
      </c>
      <c r="G42" s="30">
        <f>E42*F42</f>
        <v>500</v>
      </c>
    </row>
    <row r="43" spans="1:7" s="1" customFormat="1" ht="30" customHeight="1">
      <c r="A43" s="79"/>
      <c r="B43" s="65" t="s">
        <v>43</v>
      </c>
      <c r="C43" s="45" t="s">
        <v>94</v>
      </c>
      <c r="D43" s="46" t="s">
        <v>105</v>
      </c>
      <c r="E43" s="29">
        <v>1</v>
      </c>
      <c r="F43" s="52">
        <v>500</v>
      </c>
      <c r="G43" s="30">
        <f>E43*F43</f>
        <v>500</v>
      </c>
    </row>
    <row r="44" spans="1:7" s="1" customFormat="1" ht="30" customHeight="1">
      <c r="A44" s="79"/>
      <c r="B44" s="83" t="s">
        <v>44</v>
      </c>
      <c r="C44" s="45" t="s">
        <v>95</v>
      </c>
      <c r="D44" s="46" t="s">
        <v>105</v>
      </c>
      <c r="E44" s="29">
        <v>2</v>
      </c>
      <c r="F44" s="52">
        <v>500</v>
      </c>
      <c r="G44" s="70">
        <f>F44*E44+F45*E45</f>
        <v>4000</v>
      </c>
    </row>
    <row r="45" spans="1:7" s="1" customFormat="1" ht="55.5" customHeight="1">
      <c r="A45" s="79"/>
      <c r="B45" s="83"/>
      <c r="C45" s="45" t="s">
        <v>96</v>
      </c>
      <c r="D45" s="46" t="s">
        <v>106</v>
      </c>
      <c r="E45" s="29">
        <v>6</v>
      </c>
      <c r="F45" s="52">
        <v>500</v>
      </c>
      <c r="G45" s="70"/>
    </row>
    <row r="46" spans="1:7" s="1" customFormat="1" ht="30" customHeight="1">
      <c r="A46" s="79"/>
      <c r="B46" s="65" t="s">
        <v>45</v>
      </c>
      <c r="C46" s="45" t="s">
        <v>97</v>
      </c>
      <c r="D46" s="46" t="s">
        <v>106</v>
      </c>
      <c r="E46" s="29">
        <v>1</v>
      </c>
      <c r="F46" s="52">
        <v>500</v>
      </c>
      <c r="G46" s="30">
        <f>E46*F46</f>
        <v>500</v>
      </c>
    </row>
    <row r="47" spans="1:7" s="6" customFormat="1" ht="30" customHeight="1">
      <c r="A47" s="79"/>
      <c r="B47" s="94" t="s">
        <v>20</v>
      </c>
      <c r="C47" s="94"/>
      <c r="D47" s="94"/>
      <c r="E47" s="26">
        <f>SUM(E24:E46)</f>
        <v>61</v>
      </c>
      <c r="F47" s="26"/>
      <c r="G47" s="26">
        <f>SUM(G24:G46)</f>
        <v>30500</v>
      </c>
    </row>
    <row r="48" spans="1:7" s="1" customFormat="1" ht="30" customHeight="1">
      <c r="A48" s="79" t="s">
        <v>46</v>
      </c>
      <c r="B48" s="83" t="s">
        <v>47</v>
      </c>
      <c r="C48" s="45" t="s">
        <v>98</v>
      </c>
      <c r="D48" s="60" t="s">
        <v>103</v>
      </c>
      <c r="E48" s="29">
        <v>2</v>
      </c>
      <c r="F48" s="53">
        <v>500</v>
      </c>
      <c r="G48" s="75">
        <f>F48*E48+F49*E49</f>
        <v>2000</v>
      </c>
    </row>
    <row r="49" spans="1:7" s="1" customFormat="1" ht="30" customHeight="1">
      <c r="A49" s="79"/>
      <c r="B49" s="83"/>
      <c r="C49" s="45" t="s">
        <v>99</v>
      </c>
      <c r="D49" s="60" t="s">
        <v>105</v>
      </c>
      <c r="E49" s="29">
        <v>2</v>
      </c>
      <c r="F49" s="53">
        <v>500</v>
      </c>
      <c r="G49" s="75"/>
    </row>
    <row r="50" spans="1:7" s="1" customFormat="1" ht="30" customHeight="1">
      <c r="A50" s="79"/>
      <c r="B50" s="65" t="s">
        <v>72</v>
      </c>
      <c r="C50" s="45" t="s">
        <v>73</v>
      </c>
      <c r="D50" s="60" t="s">
        <v>105</v>
      </c>
      <c r="E50" s="40">
        <v>1</v>
      </c>
      <c r="F50" s="53">
        <v>500</v>
      </c>
      <c r="G50" s="41">
        <v>500</v>
      </c>
    </row>
    <row r="51" spans="1:7" s="1" customFormat="1" ht="30" customHeight="1">
      <c r="A51" s="79"/>
      <c r="B51" s="65" t="s">
        <v>48</v>
      </c>
      <c r="C51" s="45" t="s">
        <v>71</v>
      </c>
      <c r="D51" s="60" t="s">
        <v>104</v>
      </c>
      <c r="E51" s="29">
        <v>2</v>
      </c>
      <c r="F51" s="53">
        <v>500</v>
      </c>
      <c r="G51" s="25">
        <f>F51*E51</f>
        <v>1000</v>
      </c>
    </row>
    <row r="52" spans="1:7" s="6" customFormat="1" ht="30" customHeight="1">
      <c r="A52" s="76"/>
      <c r="B52" s="94" t="s">
        <v>20</v>
      </c>
      <c r="C52" s="94"/>
      <c r="D52" s="94"/>
      <c r="E52" s="26">
        <f>SUM(E48:E51)</f>
        <v>7</v>
      </c>
      <c r="F52" s="27"/>
      <c r="G52" s="27">
        <f>SUM(G48:G51)</f>
        <v>3500</v>
      </c>
    </row>
    <row r="53" spans="1:7" s="1" customFormat="1" ht="30" customHeight="1">
      <c r="A53" s="79" t="s">
        <v>49</v>
      </c>
      <c r="B53" s="19" t="s">
        <v>50</v>
      </c>
      <c r="C53" s="20" t="s">
        <v>51</v>
      </c>
      <c r="D53" s="32" t="s">
        <v>10</v>
      </c>
      <c r="E53" s="29">
        <v>1</v>
      </c>
      <c r="F53" s="53">
        <v>500</v>
      </c>
      <c r="G53" s="25">
        <v>500</v>
      </c>
    </row>
    <row r="54" spans="1:7" s="1" customFormat="1" ht="30" customHeight="1">
      <c r="A54" s="79"/>
      <c r="B54" s="56" t="s">
        <v>62</v>
      </c>
      <c r="C54" s="39" t="s">
        <v>63</v>
      </c>
      <c r="D54" s="56" t="s">
        <v>105</v>
      </c>
      <c r="E54" s="24">
        <v>1</v>
      </c>
      <c r="F54" s="54">
        <v>500</v>
      </c>
      <c r="G54" s="55">
        <f>E54*F54</f>
        <v>500</v>
      </c>
    </row>
    <row r="55" spans="1:7" s="1" customFormat="1" ht="30" customHeight="1">
      <c r="A55" s="79"/>
      <c r="B55" s="49" t="s">
        <v>102</v>
      </c>
      <c r="C55" s="57" t="s">
        <v>52</v>
      </c>
      <c r="D55" s="47" t="s">
        <v>10</v>
      </c>
      <c r="E55" s="64">
        <v>4</v>
      </c>
      <c r="F55" s="48">
        <v>500</v>
      </c>
      <c r="G55" s="59">
        <f>F55*E55</f>
        <v>2000</v>
      </c>
    </row>
    <row r="56" spans="1:7" s="6" customFormat="1" ht="30" customHeight="1">
      <c r="A56" s="79"/>
      <c r="B56" s="94" t="s">
        <v>20</v>
      </c>
      <c r="C56" s="94"/>
      <c r="D56" s="94"/>
      <c r="E56" s="26">
        <f>SUM(E53:E55)</f>
        <v>6</v>
      </c>
      <c r="F56" s="27"/>
      <c r="G56" s="27">
        <f>SUM(G53:G55)</f>
        <v>3000</v>
      </c>
    </row>
    <row r="57" spans="1:7" s="6" customFormat="1" ht="30" customHeight="1">
      <c r="A57" s="79" t="s">
        <v>53</v>
      </c>
      <c r="B57" s="19" t="s">
        <v>54</v>
      </c>
      <c r="C57" s="20" t="s">
        <v>55</v>
      </c>
      <c r="D57" s="32" t="s">
        <v>10</v>
      </c>
      <c r="E57" s="29">
        <v>3</v>
      </c>
      <c r="F57" s="53">
        <v>500</v>
      </c>
      <c r="G57" s="25">
        <f>F57*E57</f>
        <v>1500</v>
      </c>
    </row>
    <row r="58" spans="1:7" s="1" customFormat="1" ht="30" customHeight="1">
      <c r="A58" s="79"/>
      <c r="B58" s="94" t="s">
        <v>20</v>
      </c>
      <c r="C58" s="94"/>
      <c r="D58" s="94"/>
      <c r="E58" s="26">
        <f>SUM(E57)</f>
        <v>3</v>
      </c>
      <c r="F58" s="27"/>
      <c r="G58" s="27">
        <f>SUM(G57)</f>
        <v>1500</v>
      </c>
    </row>
    <row r="59" spans="1:7" s="6" customFormat="1" ht="30" customHeight="1">
      <c r="A59" s="79" t="s">
        <v>56</v>
      </c>
      <c r="B59" s="19" t="s">
        <v>57</v>
      </c>
      <c r="C59" s="20" t="s">
        <v>58</v>
      </c>
      <c r="D59" s="32" t="s">
        <v>104</v>
      </c>
      <c r="E59" s="29">
        <v>2</v>
      </c>
      <c r="F59" s="53">
        <v>500</v>
      </c>
      <c r="G59" s="25">
        <f>F59*E59</f>
        <v>1000</v>
      </c>
    </row>
    <row r="60" spans="1:7" s="1" customFormat="1" ht="30" customHeight="1">
      <c r="A60" s="79"/>
      <c r="B60" s="94" t="s">
        <v>20</v>
      </c>
      <c r="C60" s="94"/>
      <c r="D60" s="94"/>
      <c r="E60" s="26">
        <f>SUM(E59)</f>
        <v>2</v>
      </c>
      <c r="F60" s="27"/>
      <c r="G60" s="27">
        <f>SUM(G59)</f>
        <v>1000</v>
      </c>
    </row>
    <row r="61" spans="1:7" s="1" customFormat="1" ht="30" customHeight="1">
      <c r="A61" s="76" t="s">
        <v>59</v>
      </c>
      <c r="B61" s="76"/>
      <c r="C61" s="76"/>
      <c r="D61" s="76"/>
      <c r="E61" s="26">
        <f>E60+E58+E56+E52+E47+E23+E13</f>
        <v>148</v>
      </c>
      <c r="F61" s="33"/>
      <c r="G61" s="27">
        <f>G60+G58+G56+G52+G47+G23+G13</f>
        <v>74000</v>
      </c>
    </row>
  </sheetData>
  <mergeCells count="44">
    <mergeCell ref="G48:G49"/>
    <mergeCell ref="B52:D52"/>
    <mergeCell ref="B56:D56"/>
    <mergeCell ref="B58:D58"/>
    <mergeCell ref="B60:D60"/>
    <mergeCell ref="E40:E41"/>
    <mergeCell ref="A14:A23"/>
    <mergeCell ref="G21:G22"/>
    <mergeCell ref="B13:D13"/>
    <mergeCell ref="B23:D23"/>
    <mergeCell ref="B47:D47"/>
    <mergeCell ref="G44:G45"/>
    <mergeCell ref="B40:B41"/>
    <mergeCell ref="B44:B45"/>
    <mergeCell ref="B48:B49"/>
    <mergeCell ref="C40:C41"/>
    <mergeCell ref="B21:B22"/>
    <mergeCell ref="A61:D61"/>
    <mergeCell ref="A4:A13"/>
    <mergeCell ref="A24:A47"/>
    <mergeCell ref="A48:A52"/>
    <mergeCell ref="A53:A56"/>
    <mergeCell ref="A57:A58"/>
    <mergeCell ref="A59:A60"/>
    <mergeCell ref="B8:B9"/>
    <mergeCell ref="B10:B11"/>
    <mergeCell ref="B19:B20"/>
    <mergeCell ref="B30:B31"/>
    <mergeCell ref="B32:B33"/>
    <mergeCell ref="B34:B35"/>
    <mergeCell ref="D40:D41"/>
    <mergeCell ref="B36:B37"/>
    <mergeCell ref="B38:B39"/>
    <mergeCell ref="F19:F20"/>
    <mergeCell ref="F40:F41"/>
    <mergeCell ref="G8:G9"/>
    <mergeCell ref="G10:G11"/>
    <mergeCell ref="G19:G20"/>
    <mergeCell ref="G30:G31"/>
    <mergeCell ref="G32:G33"/>
    <mergeCell ref="G34:G35"/>
    <mergeCell ref="G36:G37"/>
    <mergeCell ref="G38:G39"/>
    <mergeCell ref="G40:G41"/>
  </mergeCells>
  <phoneticPr fontId="18" type="noConversion"/>
  <printOptions horizontalCentered="1"/>
  <pageMargins left="0.70833333333333304" right="0.70833333333333304" top="0.74791666666666701" bottom="0.74791666666666701" header="0.31458333333333299" footer="0.31458333333333299"/>
  <pageSetup paperSize="9" scale="62" orientation="landscape" r:id="rId1"/>
  <rowBreaks count="2" manualBreakCount="2">
    <brk id="23" max="16383" man="1"/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2023-02-02T02:56:47Z</cp:lastPrinted>
  <dcterms:created xsi:type="dcterms:W3CDTF">2020-06-09T05:24:00Z</dcterms:created>
  <dcterms:modified xsi:type="dcterms:W3CDTF">2023-08-01T06:14:42Z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262A2559CCCE4BC0A99699A51FFEE8BF</vt:lpwstr>
  </property>
</Properties>
</file>