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G42" i="1"/>
  <c r="G40"/>
  <c r="G38"/>
  <c r="G9"/>
  <c r="G59"/>
  <c r="G7"/>
  <c r="G12"/>
  <c r="G51"/>
  <c r="G64"/>
  <c r="E63"/>
  <c r="E61"/>
  <c r="E59"/>
  <c r="E55"/>
  <c r="E51"/>
  <c r="E25"/>
  <c r="E12"/>
  <c r="E64"/>
  <c r="G62"/>
  <c r="G63"/>
  <c r="G60"/>
  <c r="G61"/>
  <c r="G57"/>
  <c r="G52"/>
  <c r="G54"/>
  <c r="G55"/>
  <c r="G33"/>
  <c r="G34"/>
  <c r="G36"/>
  <c r="G44"/>
  <c r="G46"/>
  <c r="G47"/>
  <c r="G48"/>
  <c r="G50"/>
  <c r="G3"/>
  <c r="G4"/>
  <c r="G5"/>
  <c r="G11"/>
  <c r="G13"/>
  <c r="G14"/>
  <c r="G15"/>
  <c r="G16"/>
  <c r="G18"/>
  <c r="G25"/>
</calcChain>
</file>

<file path=xl/sharedStrings.xml><?xml version="1.0" encoding="utf-8"?>
<sst xmlns="http://schemas.openxmlformats.org/spreadsheetml/2006/main" count="150" uniqueCount="105">
  <si>
    <t>所在
乡镇</t>
  </si>
  <si>
    <t>机   主
（姓名或单位名）</t>
  </si>
  <si>
    <t>牌照</t>
  </si>
  <si>
    <t>牌照类型</t>
  </si>
  <si>
    <t>数量</t>
  </si>
  <si>
    <t>补贴标准
（500元/台）</t>
  </si>
  <si>
    <t>补贴金额
（元）</t>
  </si>
  <si>
    <t>横泾街道</t>
  </si>
  <si>
    <t>陆云奎</t>
  </si>
  <si>
    <t>轮式拖拉机</t>
  </si>
  <si>
    <t>操纵杆自走式联合收割机</t>
  </si>
  <si>
    <t>苏州市吴中区横泾齐路农机专业合作社</t>
  </si>
  <si>
    <t>苏州市吴中区上林土地股份农业专业合作社</t>
  </si>
  <si>
    <t>苏州市吴中区横泾街道长远村村民委员会</t>
  </si>
  <si>
    <t>小计</t>
  </si>
  <si>
    <t>临湖镇</t>
  </si>
  <si>
    <t>秦建良</t>
  </si>
  <si>
    <t>苏州临发农机专业合作社</t>
  </si>
  <si>
    <t>苏州市吴中区临湖镇临农农机服务专业合作社</t>
  </si>
  <si>
    <t>甪直镇</t>
  </si>
  <si>
    <t>曹培元</t>
  </si>
  <si>
    <t>顾建新</t>
  </si>
  <si>
    <t>金海林</t>
  </si>
  <si>
    <t>孙月其</t>
  </si>
  <si>
    <t>夏荣林</t>
  </si>
  <si>
    <t>徐雪明</t>
  </si>
  <si>
    <t>苏州市吴中区车坊农业新品园艺场</t>
  </si>
  <si>
    <t>苏州市吴中区澄湖农机专业合作社</t>
  </si>
  <si>
    <t>苏州市吴中区甪直农业开发公司</t>
  </si>
  <si>
    <t>苏州市吴中区甪直镇淞南村经济合作社</t>
  </si>
  <si>
    <t>苏州市吴中区甪直镇老王庄农机专业合作社</t>
  </si>
  <si>
    <t>胥口镇</t>
  </si>
  <si>
    <t>苏州市惠湖农机专业合作社</t>
  </si>
  <si>
    <t>苏0510036,苏0510045</t>
  </si>
  <si>
    <t>金庭镇</t>
  </si>
  <si>
    <t>苏州金满庭现代农业发展有限责任公司</t>
  </si>
  <si>
    <t>合计</t>
  </si>
  <si>
    <t>轮式拖拉机</t>
    <phoneticPr fontId="13" type="noConversion"/>
  </si>
  <si>
    <t>苏州吴中弘顺农业机械服务有限公司</t>
  </si>
  <si>
    <t>操纵杆自走式联合收割机</t>
    <phoneticPr fontId="13" type="noConversion"/>
  </si>
  <si>
    <t>2021年度吴中区农机维修保养奖补公示表</t>
    <phoneticPr fontId="13" type="noConversion"/>
  </si>
  <si>
    <t>光福镇</t>
    <phoneticPr fontId="13" type="noConversion"/>
  </si>
  <si>
    <t>苏州市光福农业发展集团有限公司</t>
    <phoneticPr fontId="13" type="noConversion"/>
  </si>
  <si>
    <t>苏0510022 苏0510023</t>
    <phoneticPr fontId="13" type="noConversion"/>
  </si>
  <si>
    <t>苏0510015</t>
    <phoneticPr fontId="13" type="noConversion"/>
  </si>
  <si>
    <t>苏05N1061</t>
    <phoneticPr fontId="13" type="noConversion"/>
  </si>
  <si>
    <t>何俊华</t>
    <phoneticPr fontId="13" type="noConversion"/>
  </si>
  <si>
    <t>苏05N1109</t>
    <phoneticPr fontId="13" type="noConversion"/>
  </si>
  <si>
    <t>苏州市吴中区横泾街道新路村股份经济合作社</t>
    <phoneticPr fontId="13" type="noConversion"/>
  </si>
  <si>
    <t>苏0510002 苏0510003</t>
    <phoneticPr fontId="13" type="noConversion"/>
  </si>
  <si>
    <t>苏0510025 苏0510052
苏0510053 苏0510054
苏0510055 苏0510056</t>
    <phoneticPr fontId="13" type="noConversion"/>
  </si>
  <si>
    <t>苏05N1002 苏05N1005</t>
    <phoneticPr fontId="13" type="noConversion"/>
  </si>
  <si>
    <t>操纵杆自走式联合收割机</t>
    <phoneticPr fontId="13" type="noConversion"/>
  </si>
  <si>
    <t>苏州市吴中区甪直镇澄东村股份经济合作社</t>
    <phoneticPr fontId="13" type="noConversion"/>
  </si>
  <si>
    <t>苏0510037</t>
    <phoneticPr fontId="13" type="noConversion"/>
  </si>
  <si>
    <t>苏0510011 苏0510012
苏0510016 苏0510017
苏0510018 苏0510019
苏0510024 苏0510038
苏0510039</t>
    <phoneticPr fontId="13" type="noConversion"/>
  </si>
  <si>
    <t>苏州市吴中区甪直镇澄湖村股份经济合作社</t>
    <phoneticPr fontId="13" type="noConversion"/>
  </si>
  <si>
    <t>苏0510040</t>
    <phoneticPr fontId="13" type="noConversion"/>
  </si>
  <si>
    <t xml:space="preserve">苏0510041 苏0510042
</t>
    <phoneticPr fontId="13" type="noConversion"/>
  </si>
  <si>
    <t>苏0510005 苏0510006
苏0510007 苏0510008
苏0510010 苏0510020
苏0510043</t>
    <phoneticPr fontId="13" type="noConversion"/>
  </si>
  <si>
    <t>苏州市吴中区甪直镇甫田村股份经济合作社</t>
    <phoneticPr fontId="13" type="noConversion"/>
  </si>
  <si>
    <t>苏0510044</t>
    <phoneticPr fontId="13" type="noConversion"/>
  </si>
  <si>
    <t>苏0510057</t>
    <phoneticPr fontId="13" type="noConversion"/>
  </si>
  <si>
    <t xml:space="preserve">苏0510058 苏0510059
苏0510060 苏0510061
</t>
    <phoneticPr fontId="13" type="noConversion"/>
  </si>
  <si>
    <t>苏0510026 苏0510027
苏0510028 苏0510029
苏0510030 苏0510031
苏0510032 苏0510033
苏0510034 苏0510035
苏0510021 苏0510046
苏0510047 苏0510048
苏0510049 苏0510050
苏0510051 苏0510062</t>
    <phoneticPr fontId="13" type="noConversion"/>
  </si>
  <si>
    <t>方向盘自走式联合收割机</t>
    <phoneticPr fontId="13" type="noConversion"/>
  </si>
  <si>
    <t>苏州澄湖现代科技生态农业发展有限责任公司</t>
    <phoneticPr fontId="13" type="noConversion"/>
  </si>
  <si>
    <t xml:space="preserve">苏0510064 苏0510065
苏0510066 苏0510067
苏0510068 苏0510069
</t>
    <phoneticPr fontId="13" type="noConversion"/>
  </si>
  <si>
    <t>苏05N1006 苏05N1008
苏05N1009 苏05N1010
苏05N1011 苏05N1012</t>
    <phoneticPr fontId="13" type="noConversion"/>
  </si>
  <si>
    <t xml:space="preserve">苏05N1016 苏05N1018
苏05N1019
</t>
    <phoneticPr fontId="13" type="noConversion"/>
  </si>
  <si>
    <t>苏05N1013 苏05N1015
苏05N1020 苏05N1021
苏05N1022</t>
    <phoneticPr fontId="13" type="noConversion"/>
  </si>
  <si>
    <t>苏05N1032 苏05N1033</t>
    <phoneticPr fontId="13" type="noConversion"/>
  </si>
  <si>
    <t>苏05N1035</t>
    <phoneticPr fontId="13" type="noConversion"/>
  </si>
  <si>
    <t>苏05N1038</t>
    <phoneticPr fontId="13" type="noConversion"/>
  </si>
  <si>
    <t>苏05N1039</t>
    <phoneticPr fontId="13" type="noConversion"/>
  </si>
  <si>
    <t>苏州市吴中区甪直镇淞浦村股份经济合作社</t>
    <phoneticPr fontId="13" type="noConversion"/>
  </si>
  <si>
    <t>苏05N1040</t>
    <phoneticPr fontId="13" type="noConversion"/>
  </si>
  <si>
    <t>苏05N1041</t>
    <phoneticPr fontId="13" type="noConversion"/>
  </si>
  <si>
    <t>苏05N1042</t>
    <phoneticPr fontId="13" type="noConversion"/>
  </si>
  <si>
    <t>苏州市吴中区甪直镇澄北村股份经济合作社</t>
    <phoneticPr fontId="13" type="noConversion"/>
  </si>
  <si>
    <t>苏05N1048</t>
    <phoneticPr fontId="13" type="noConversion"/>
  </si>
  <si>
    <t>苏05N1043 苏05N1045
苏05N1046 苏05N1050
苏05N1051</t>
    <phoneticPr fontId="13" type="noConversion"/>
  </si>
  <si>
    <t>苏05N1052 苏05N1053</t>
    <phoneticPr fontId="13" type="noConversion"/>
  </si>
  <si>
    <t>苏05N1055</t>
    <phoneticPr fontId="13" type="noConversion"/>
  </si>
  <si>
    <t>苏05N1056</t>
    <phoneticPr fontId="13" type="noConversion"/>
  </si>
  <si>
    <t>苏05N1059</t>
    <phoneticPr fontId="13" type="noConversion"/>
  </si>
  <si>
    <t>苏05N1001 苏05N1076</t>
    <phoneticPr fontId="13" type="noConversion"/>
  </si>
  <si>
    <t>苏05N1081</t>
    <phoneticPr fontId="13" type="noConversion"/>
  </si>
  <si>
    <t>苏05N1075 苏05N1086
苏05N1089</t>
    <phoneticPr fontId="13" type="noConversion"/>
  </si>
  <si>
    <t xml:space="preserve">苏05N1058 苏05N1060
苏05N1088 苏05N1090
</t>
    <phoneticPr fontId="13" type="noConversion"/>
  </si>
  <si>
    <r>
      <t>苏05N1023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苏05N1025
苏05N1026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苏05N1028
苏05N1029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苏05N1030
苏05N1031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05N1062
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05N1063 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05N1065
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05N1066 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05N1068
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05N1069 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05N1070
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05N1071 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 xml:space="preserve">05N1072
</t>
    </r>
    <r>
      <rPr>
        <sz val="11"/>
        <color indexed="8"/>
        <rFont val="宋体"/>
        <charset val="134"/>
      </rPr>
      <t>苏</t>
    </r>
    <r>
      <rPr>
        <sz val="11"/>
        <color indexed="8"/>
        <rFont val="宋体"/>
        <charset val="134"/>
      </rPr>
      <t>05N1073 苏05N1091</t>
    </r>
    <phoneticPr fontId="13" type="noConversion"/>
  </si>
  <si>
    <t>苏05N1092 苏05N1093</t>
    <phoneticPr fontId="13" type="noConversion"/>
  </si>
  <si>
    <t>苏州胥口现代农业投资发展有限公司</t>
    <phoneticPr fontId="13" type="noConversion"/>
  </si>
  <si>
    <t>轮式拖拉机</t>
    <phoneticPr fontId="13" type="noConversion"/>
  </si>
  <si>
    <t>苏05N1095</t>
    <phoneticPr fontId="13" type="noConversion"/>
  </si>
  <si>
    <t>沈瑜</t>
    <phoneticPr fontId="13" type="noConversion"/>
  </si>
  <si>
    <t>苏05N1099</t>
    <phoneticPr fontId="13" type="noConversion"/>
  </si>
  <si>
    <t>苏05N1082 苏05N1083
苏05N1085 苏05N1100</t>
    <phoneticPr fontId="13" type="noConversion"/>
  </si>
  <si>
    <t>苏05N1101 苏05N1102</t>
    <phoneticPr fontId="13" type="noConversion"/>
  </si>
  <si>
    <t>香山街道</t>
    <phoneticPr fontId="13" type="noConversion"/>
  </si>
  <si>
    <t>苏州太美农业发展有限公司</t>
    <phoneticPr fontId="13" type="noConversion"/>
  </si>
  <si>
    <t>苏05N1103 苏05N1105
苏05N1106</t>
    <phoneticPr fontId="13" type="noConversion"/>
  </si>
  <si>
    <t>苏05N1108</t>
    <phoneticPr fontId="13" type="noConversion"/>
  </si>
  <si>
    <t>魏道文</t>
    <phoneticPr fontId="13" type="noConversion"/>
  </si>
  <si>
    <t>操纵杆自走式联合收割机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</si>
</sst>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17">
    <font>
      <sz val="11"/>
      <color theme="1"/>
      <name val="宋体"/>
      <charset val="134"/>
      <scheme val="minor"/>
    </font>
    <font>
      <b/>
      <sz val="11"/>
      <color indexed="8"/>
      <name val="等线"/>
      <charset val="134"/>
    </font>
    <font>
      <sz val="11"/>
      <color indexed="8"/>
      <name val="等线"/>
      <charset val="134"/>
    </font>
    <font>
      <sz val="11"/>
      <color indexed="10"/>
      <name val="等线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6"/>
      <color indexed="8"/>
      <name val="宋体"/>
      <charset val="134"/>
    </font>
    <font>
      <b/>
      <sz val="11"/>
      <name val="宋体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等线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99">
    <xf numFmtId="0" fontId="0" fillId="0" borderId="0" xfId="0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6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 wrapText="1"/>
    </xf>
    <xf numFmtId="177" fontId="0" fillId="0" borderId="5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178" fontId="0" fillId="0" borderId="6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>
      <selection sqref="A1:G1"/>
    </sheetView>
  </sheetViews>
  <sheetFormatPr defaultRowHeight="13.5"/>
  <cols>
    <col min="1" max="1" width="9" style="2"/>
    <col min="2" max="2" width="34.375" style="2" bestFit="1" customWidth="1"/>
    <col min="3" max="3" width="22.625" style="44" customWidth="1"/>
    <col min="4" max="4" width="23.375" style="2" customWidth="1"/>
    <col min="5" max="5" width="7.375" style="3" bestFit="1" customWidth="1"/>
    <col min="6" max="6" width="14.125" style="2" customWidth="1"/>
    <col min="7" max="7" width="14.125" style="2" bestFit="1" customWidth="1"/>
    <col min="8" max="16384" width="9" style="4"/>
  </cols>
  <sheetData>
    <row r="1" spans="1:7" s="1" customFormat="1" ht="68.099999999999994" customHeight="1">
      <c r="A1" s="73" t="s">
        <v>40</v>
      </c>
      <c r="B1" s="73"/>
      <c r="C1" s="73"/>
      <c r="D1" s="73"/>
      <c r="E1" s="74"/>
      <c r="F1" s="73"/>
      <c r="G1" s="73"/>
    </row>
    <row r="2" spans="1:7" s="15" customFormat="1" ht="42" customHeight="1">
      <c r="A2" s="11" t="s">
        <v>0</v>
      </c>
      <c r="B2" s="12" t="s">
        <v>1</v>
      </c>
      <c r="C2" s="37" t="s">
        <v>2</v>
      </c>
      <c r="D2" s="12" t="s">
        <v>3</v>
      </c>
      <c r="E2" s="13" t="s">
        <v>4</v>
      </c>
      <c r="F2" s="14" t="s">
        <v>5</v>
      </c>
      <c r="G2" s="14" t="s">
        <v>6</v>
      </c>
    </row>
    <row r="3" spans="1:7" s="18" customFormat="1" ht="42" customHeight="1">
      <c r="A3" s="78" t="s">
        <v>7</v>
      </c>
      <c r="B3" s="7" t="s">
        <v>8</v>
      </c>
      <c r="C3" s="38" t="s">
        <v>73</v>
      </c>
      <c r="D3" s="7" t="s">
        <v>9</v>
      </c>
      <c r="E3" s="16">
        <v>1</v>
      </c>
      <c r="F3" s="17">
        <v>500</v>
      </c>
      <c r="G3" s="17">
        <f>E3*F3</f>
        <v>500</v>
      </c>
    </row>
    <row r="4" spans="1:7" s="18" customFormat="1" ht="42" customHeight="1">
      <c r="A4" s="79"/>
      <c r="B4" s="7" t="s">
        <v>46</v>
      </c>
      <c r="C4" s="38" t="s">
        <v>47</v>
      </c>
      <c r="D4" s="7" t="s">
        <v>9</v>
      </c>
      <c r="E4" s="16">
        <v>1</v>
      </c>
      <c r="F4" s="17">
        <v>500</v>
      </c>
      <c r="G4" s="17">
        <f>E4*F4</f>
        <v>500</v>
      </c>
    </row>
    <row r="5" spans="1:7" s="20" customFormat="1" ht="42" customHeight="1">
      <c r="A5" s="79"/>
      <c r="B5" s="72" t="s">
        <v>48</v>
      </c>
      <c r="C5" s="39" t="s">
        <v>51</v>
      </c>
      <c r="D5" s="7" t="s">
        <v>9</v>
      </c>
      <c r="E5" s="19">
        <v>2</v>
      </c>
      <c r="F5" s="47">
        <v>500</v>
      </c>
      <c r="G5" s="81">
        <f>E5*F5+F5*E6</f>
        <v>1500</v>
      </c>
    </row>
    <row r="6" spans="1:7" s="20" customFormat="1" ht="42" customHeight="1">
      <c r="A6" s="79"/>
      <c r="B6" s="72"/>
      <c r="C6" s="39" t="s">
        <v>49</v>
      </c>
      <c r="D6" s="7" t="s">
        <v>10</v>
      </c>
      <c r="E6" s="19">
        <v>1</v>
      </c>
      <c r="F6" s="47">
        <v>500</v>
      </c>
      <c r="G6" s="81"/>
    </row>
    <row r="7" spans="1:7" s="18" customFormat="1" ht="40.5">
      <c r="A7" s="79"/>
      <c r="B7" s="72" t="s">
        <v>11</v>
      </c>
      <c r="C7" s="39" t="s">
        <v>50</v>
      </c>
      <c r="D7" s="7" t="s">
        <v>10</v>
      </c>
      <c r="E7" s="16">
        <v>6</v>
      </c>
      <c r="F7" s="47">
        <v>500</v>
      </c>
      <c r="G7" s="82">
        <f>F7*E7+F7*E8</f>
        <v>6000</v>
      </c>
    </row>
    <row r="8" spans="1:7" s="18" customFormat="1" ht="40.5">
      <c r="A8" s="79"/>
      <c r="B8" s="72"/>
      <c r="C8" s="39" t="s">
        <v>68</v>
      </c>
      <c r="D8" s="7" t="s">
        <v>9</v>
      </c>
      <c r="E8" s="16">
        <v>6</v>
      </c>
      <c r="F8" s="47">
        <v>500</v>
      </c>
      <c r="G8" s="82"/>
    </row>
    <row r="9" spans="1:7" s="18" customFormat="1" ht="42" customHeight="1">
      <c r="A9" s="79"/>
      <c r="B9" s="72" t="s">
        <v>12</v>
      </c>
      <c r="C9" s="39" t="s">
        <v>44</v>
      </c>
      <c r="D9" s="7" t="s">
        <v>10</v>
      </c>
      <c r="E9" s="21">
        <v>1</v>
      </c>
      <c r="F9" s="47">
        <v>500</v>
      </c>
      <c r="G9" s="83">
        <f>F9*E9+F9*E10</f>
        <v>1000</v>
      </c>
    </row>
    <row r="10" spans="1:7" s="18" customFormat="1" ht="42" customHeight="1">
      <c r="A10" s="79"/>
      <c r="B10" s="72"/>
      <c r="C10" s="39" t="s">
        <v>45</v>
      </c>
      <c r="D10" s="7" t="s">
        <v>9</v>
      </c>
      <c r="E10" s="21">
        <v>1</v>
      </c>
      <c r="F10" s="47">
        <v>500</v>
      </c>
      <c r="G10" s="83"/>
    </row>
    <row r="11" spans="1:7" s="18" customFormat="1" ht="42" customHeight="1">
      <c r="A11" s="79"/>
      <c r="B11" s="7" t="s">
        <v>13</v>
      </c>
      <c r="C11" s="39" t="s">
        <v>43</v>
      </c>
      <c r="D11" s="7" t="s">
        <v>10</v>
      </c>
      <c r="E11" s="21">
        <v>2</v>
      </c>
      <c r="F11" s="22">
        <v>500</v>
      </c>
      <c r="G11" s="10">
        <f>E11*F11</f>
        <v>1000</v>
      </c>
    </row>
    <row r="12" spans="1:7" s="26" customFormat="1" ht="42" customHeight="1">
      <c r="A12" s="80"/>
      <c r="B12" s="75" t="s">
        <v>14</v>
      </c>
      <c r="C12" s="76"/>
      <c r="D12" s="77"/>
      <c r="E12" s="23">
        <f>SUM(E3:E11)</f>
        <v>21</v>
      </c>
      <c r="F12" s="24"/>
      <c r="G12" s="25">
        <f>SUM(G3:G11)</f>
        <v>10500</v>
      </c>
    </row>
    <row r="13" spans="1:7" s="1" customFormat="1" ht="42" customHeight="1">
      <c r="A13" s="51" t="s">
        <v>15</v>
      </c>
      <c r="B13" s="27" t="s">
        <v>16</v>
      </c>
      <c r="C13" s="40" t="s">
        <v>71</v>
      </c>
      <c r="D13" s="27" t="s">
        <v>9</v>
      </c>
      <c r="E13" s="21">
        <v>2</v>
      </c>
      <c r="F13" s="22">
        <v>500</v>
      </c>
      <c r="G13" s="10">
        <f>E13*F13</f>
        <v>1000</v>
      </c>
    </row>
    <row r="14" spans="1:7" s="1" customFormat="1" ht="42" customHeight="1">
      <c r="A14" s="52"/>
      <c r="B14" s="27" t="s">
        <v>103</v>
      </c>
      <c r="C14" s="40" t="s">
        <v>102</v>
      </c>
      <c r="D14" s="27" t="s">
        <v>9</v>
      </c>
      <c r="E14" s="21">
        <v>1</v>
      </c>
      <c r="F14" s="22">
        <v>500</v>
      </c>
      <c r="G14" s="10">
        <f>E14*F14</f>
        <v>500</v>
      </c>
    </row>
    <row r="15" spans="1:7" s="1" customFormat="1" ht="42" customHeight="1">
      <c r="A15" s="52"/>
      <c r="B15" s="27" t="s">
        <v>95</v>
      </c>
      <c r="C15" s="40" t="s">
        <v>96</v>
      </c>
      <c r="D15" s="27" t="s">
        <v>9</v>
      </c>
      <c r="E15" s="21">
        <v>1</v>
      </c>
      <c r="F15" s="22">
        <v>500</v>
      </c>
      <c r="G15" s="10">
        <f>E15*F15</f>
        <v>500</v>
      </c>
    </row>
    <row r="16" spans="1:7" s="1" customFormat="1" ht="42" customHeight="1">
      <c r="A16" s="52"/>
      <c r="B16" s="58" t="s">
        <v>17</v>
      </c>
      <c r="C16" s="41" t="s">
        <v>88</v>
      </c>
      <c r="D16" s="27" t="s">
        <v>9</v>
      </c>
      <c r="E16" s="21">
        <v>3</v>
      </c>
      <c r="F16" s="71">
        <v>500</v>
      </c>
      <c r="G16" s="83">
        <f>E16*F16+E17*F16</f>
        <v>2000</v>
      </c>
    </row>
    <row r="17" spans="1:7" s="1" customFormat="1" ht="42" customHeight="1">
      <c r="A17" s="52"/>
      <c r="B17" s="58"/>
      <c r="C17" s="41" t="s">
        <v>62</v>
      </c>
      <c r="D17" s="27" t="s">
        <v>10</v>
      </c>
      <c r="E17" s="21">
        <v>1</v>
      </c>
      <c r="F17" s="71"/>
      <c r="G17" s="83"/>
    </row>
    <row r="18" spans="1:7" s="1" customFormat="1" ht="42" customHeight="1">
      <c r="A18" s="52"/>
      <c r="B18" s="58" t="s">
        <v>18</v>
      </c>
      <c r="C18" s="67" t="s">
        <v>90</v>
      </c>
      <c r="D18" s="66" t="s">
        <v>37</v>
      </c>
      <c r="E18" s="86">
        <v>18</v>
      </c>
      <c r="F18" s="83">
        <v>500</v>
      </c>
      <c r="G18" s="91">
        <f>E18*F18+F20*E20</f>
        <v>18000</v>
      </c>
    </row>
    <row r="19" spans="1:7" s="1" customFormat="1" ht="95.25" customHeight="1">
      <c r="A19" s="52"/>
      <c r="B19" s="58"/>
      <c r="C19" s="68"/>
      <c r="D19" s="66"/>
      <c r="E19" s="86"/>
      <c r="F19" s="83"/>
      <c r="G19" s="92"/>
    </row>
    <row r="20" spans="1:7" s="1" customFormat="1" ht="42" customHeight="1">
      <c r="A20" s="52"/>
      <c r="B20" s="58"/>
      <c r="C20" s="57" t="s">
        <v>64</v>
      </c>
      <c r="D20" s="66" t="s">
        <v>39</v>
      </c>
      <c r="E20" s="86">
        <v>18</v>
      </c>
      <c r="F20" s="83">
        <v>500</v>
      </c>
      <c r="G20" s="92"/>
    </row>
    <row r="21" spans="1:7" s="1" customFormat="1" ht="30.75" customHeight="1">
      <c r="A21" s="52"/>
      <c r="B21" s="58"/>
      <c r="C21" s="57"/>
      <c r="D21" s="66"/>
      <c r="E21" s="86"/>
      <c r="F21" s="83"/>
      <c r="G21" s="92"/>
    </row>
    <row r="22" spans="1:7" s="1" customFormat="1" ht="22.5" customHeight="1">
      <c r="A22" s="52"/>
      <c r="B22" s="58"/>
      <c r="C22" s="57"/>
      <c r="D22" s="66"/>
      <c r="E22" s="86"/>
      <c r="F22" s="83"/>
      <c r="G22" s="92"/>
    </row>
    <row r="23" spans="1:7" s="1" customFormat="1" ht="16.5" customHeight="1">
      <c r="A23" s="52"/>
      <c r="B23" s="58"/>
      <c r="C23" s="57"/>
      <c r="D23" s="66"/>
      <c r="E23" s="86"/>
      <c r="F23" s="83"/>
      <c r="G23" s="92"/>
    </row>
    <row r="24" spans="1:7" s="1" customFormat="1" ht="15" customHeight="1">
      <c r="A24" s="52"/>
      <c r="B24" s="58"/>
      <c r="C24" s="57"/>
      <c r="D24" s="66"/>
      <c r="E24" s="86"/>
      <c r="F24" s="83"/>
      <c r="G24" s="93"/>
    </row>
    <row r="25" spans="1:7" s="29" customFormat="1" ht="42" customHeight="1">
      <c r="A25" s="59"/>
      <c r="B25" s="48" t="s">
        <v>14</v>
      </c>
      <c r="C25" s="49"/>
      <c r="D25" s="50"/>
      <c r="E25" s="28">
        <f>SUM(E13:E24)</f>
        <v>44</v>
      </c>
      <c r="F25" s="28"/>
      <c r="G25" s="28">
        <f>SUM(G13:G24)</f>
        <v>22000</v>
      </c>
    </row>
    <row r="26" spans="1:7" s="1" customFormat="1" ht="35.1" customHeight="1">
      <c r="A26" s="51" t="s">
        <v>19</v>
      </c>
      <c r="B26" s="5" t="s">
        <v>20</v>
      </c>
      <c r="C26" s="42" t="s">
        <v>83</v>
      </c>
      <c r="D26" s="6" t="s">
        <v>9</v>
      </c>
      <c r="E26" s="9">
        <v>1</v>
      </c>
      <c r="F26" s="30">
        <v>500</v>
      </c>
      <c r="G26" s="30">
        <v>500</v>
      </c>
    </row>
    <row r="27" spans="1:7" s="1" customFormat="1" ht="35.1" customHeight="1">
      <c r="A27" s="52"/>
      <c r="B27" s="5" t="s">
        <v>21</v>
      </c>
      <c r="C27" s="42" t="s">
        <v>72</v>
      </c>
      <c r="D27" s="6" t="s">
        <v>9</v>
      </c>
      <c r="E27" s="9">
        <v>1</v>
      </c>
      <c r="F27" s="30">
        <v>500</v>
      </c>
      <c r="G27" s="30">
        <v>500</v>
      </c>
    </row>
    <row r="28" spans="1:7" s="1" customFormat="1" ht="35.1" customHeight="1">
      <c r="A28" s="52"/>
      <c r="B28" s="5" t="s">
        <v>22</v>
      </c>
      <c r="C28" s="42" t="s">
        <v>74</v>
      </c>
      <c r="D28" s="6" t="s">
        <v>9</v>
      </c>
      <c r="E28" s="9">
        <v>1</v>
      </c>
      <c r="F28" s="30">
        <v>500</v>
      </c>
      <c r="G28" s="30">
        <v>500</v>
      </c>
    </row>
    <row r="29" spans="1:7" s="32" customFormat="1" ht="35.1" customHeight="1">
      <c r="A29" s="52"/>
      <c r="B29" s="5" t="s">
        <v>23</v>
      </c>
      <c r="C29" s="42" t="s">
        <v>78</v>
      </c>
      <c r="D29" s="6" t="s">
        <v>9</v>
      </c>
      <c r="E29" s="31">
        <v>1</v>
      </c>
      <c r="F29" s="30">
        <v>500</v>
      </c>
      <c r="G29" s="30">
        <v>500</v>
      </c>
    </row>
    <row r="30" spans="1:7" s="1" customFormat="1" ht="35.1" customHeight="1">
      <c r="A30" s="52"/>
      <c r="B30" s="63" t="s">
        <v>24</v>
      </c>
      <c r="C30" s="69" t="s">
        <v>82</v>
      </c>
      <c r="D30" s="58" t="s">
        <v>9</v>
      </c>
      <c r="E30" s="84">
        <v>2</v>
      </c>
      <c r="F30" s="87">
        <v>500</v>
      </c>
      <c r="G30" s="87">
        <v>1000</v>
      </c>
    </row>
    <row r="31" spans="1:7" s="1" customFormat="1" ht="0.75" customHeight="1">
      <c r="A31" s="52"/>
      <c r="B31" s="63"/>
      <c r="C31" s="70"/>
      <c r="D31" s="58" t="s">
        <v>9</v>
      </c>
      <c r="E31" s="85">
        <v>1</v>
      </c>
      <c r="F31" s="88">
        <v>500</v>
      </c>
      <c r="G31" s="88">
        <v>500</v>
      </c>
    </row>
    <row r="32" spans="1:7" s="1" customFormat="1" ht="35.1" customHeight="1">
      <c r="A32" s="52"/>
      <c r="B32" s="5" t="s">
        <v>25</v>
      </c>
      <c r="C32" s="42" t="s">
        <v>85</v>
      </c>
      <c r="D32" s="6" t="s">
        <v>9</v>
      </c>
      <c r="E32" s="9">
        <v>1</v>
      </c>
      <c r="F32" s="30">
        <v>500</v>
      </c>
      <c r="G32" s="30">
        <v>500</v>
      </c>
    </row>
    <row r="33" spans="1:7" s="1" customFormat="1" ht="42" customHeight="1">
      <c r="A33" s="52"/>
      <c r="B33" s="5" t="s">
        <v>26</v>
      </c>
      <c r="C33" s="42" t="s">
        <v>69</v>
      </c>
      <c r="D33" s="6" t="s">
        <v>9</v>
      </c>
      <c r="E33" s="9">
        <v>3</v>
      </c>
      <c r="F33" s="30">
        <v>500</v>
      </c>
      <c r="G33" s="30">
        <f>E33*F33</f>
        <v>1500</v>
      </c>
    </row>
    <row r="34" spans="1:7" s="1" customFormat="1" ht="40.5">
      <c r="A34" s="52"/>
      <c r="B34" s="63" t="s">
        <v>27</v>
      </c>
      <c r="C34" s="43" t="s">
        <v>70</v>
      </c>
      <c r="D34" s="6" t="s">
        <v>9</v>
      </c>
      <c r="E34" s="9">
        <v>5</v>
      </c>
      <c r="F34" s="30">
        <v>500</v>
      </c>
      <c r="G34" s="89">
        <f>E34*F34+F35*E35</f>
        <v>7000</v>
      </c>
    </row>
    <row r="35" spans="1:7" s="1" customFormat="1" ht="67.5">
      <c r="A35" s="52"/>
      <c r="B35" s="63"/>
      <c r="C35" s="42" t="s">
        <v>55</v>
      </c>
      <c r="D35" s="6" t="s">
        <v>104</v>
      </c>
      <c r="E35" s="9">
        <v>9</v>
      </c>
      <c r="F35" s="30">
        <v>500</v>
      </c>
      <c r="G35" s="90"/>
    </row>
    <row r="36" spans="1:7" s="1" customFormat="1" ht="42" customHeight="1">
      <c r="A36" s="52"/>
      <c r="B36" s="63" t="s">
        <v>53</v>
      </c>
      <c r="C36" s="43" t="s">
        <v>81</v>
      </c>
      <c r="D36" s="6" t="s">
        <v>9</v>
      </c>
      <c r="E36" s="9">
        <v>5</v>
      </c>
      <c r="F36" s="30">
        <v>500</v>
      </c>
      <c r="G36" s="89">
        <f>F36*E36+F37*E37</f>
        <v>6000</v>
      </c>
    </row>
    <row r="37" spans="1:7" s="1" customFormat="1" ht="54">
      <c r="A37" s="52"/>
      <c r="B37" s="63"/>
      <c r="C37" s="42" t="s">
        <v>59</v>
      </c>
      <c r="D37" s="33" t="s">
        <v>10</v>
      </c>
      <c r="E37" s="9">
        <v>7</v>
      </c>
      <c r="F37" s="30">
        <v>500</v>
      </c>
      <c r="G37" s="90"/>
    </row>
    <row r="38" spans="1:7" s="1" customFormat="1" ht="42" customHeight="1">
      <c r="A38" s="52"/>
      <c r="B38" s="63" t="s">
        <v>28</v>
      </c>
      <c r="C38" s="42" t="s">
        <v>63</v>
      </c>
      <c r="D38" s="6" t="s">
        <v>10</v>
      </c>
      <c r="E38" s="9">
        <v>4</v>
      </c>
      <c r="F38" s="30">
        <v>500</v>
      </c>
      <c r="G38" s="89">
        <f>F38*E38+F39*E39</f>
        <v>4000</v>
      </c>
    </row>
    <row r="39" spans="1:7" s="1" customFormat="1" ht="42" customHeight="1">
      <c r="A39" s="52"/>
      <c r="B39" s="63"/>
      <c r="C39" s="42" t="s">
        <v>89</v>
      </c>
      <c r="D39" s="6" t="s">
        <v>9</v>
      </c>
      <c r="E39" s="9">
        <v>4</v>
      </c>
      <c r="F39" s="30">
        <v>500</v>
      </c>
      <c r="G39" s="90"/>
    </row>
    <row r="40" spans="1:7" s="1" customFormat="1" ht="42" customHeight="1">
      <c r="A40" s="52"/>
      <c r="B40" s="64" t="s">
        <v>56</v>
      </c>
      <c r="C40" s="42" t="s">
        <v>77</v>
      </c>
      <c r="D40" s="6" t="s">
        <v>9</v>
      </c>
      <c r="E40" s="9">
        <v>1</v>
      </c>
      <c r="F40" s="30">
        <v>500</v>
      </c>
      <c r="G40" s="89">
        <f>F40*E40+F41*E41</f>
        <v>1000</v>
      </c>
    </row>
    <row r="41" spans="1:7" s="1" customFormat="1" ht="42" customHeight="1">
      <c r="A41" s="52"/>
      <c r="B41" s="65"/>
      <c r="C41" s="38" t="s">
        <v>57</v>
      </c>
      <c r="D41" s="6" t="s">
        <v>10</v>
      </c>
      <c r="E41" s="9">
        <v>1</v>
      </c>
      <c r="F41" s="30">
        <v>500</v>
      </c>
      <c r="G41" s="90"/>
    </row>
    <row r="42" spans="1:7" s="1" customFormat="1" ht="42" customHeight="1">
      <c r="A42" s="52"/>
      <c r="B42" s="63" t="s">
        <v>60</v>
      </c>
      <c r="C42" s="38" t="s">
        <v>61</v>
      </c>
      <c r="D42" s="6" t="s">
        <v>10</v>
      </c>
      <c r="E42" s="9">
        <v>1</v>
      </c>
      <c r="F42" s="30">
        <v>500</v>
      </c>
      <c r="G42" s="89">
        <f>F42*E42+F43*E43</f>
        <v>1000</v>
      </c>
    </row>
    <row r="43" spans="1:7" s="1" customFormat="1" ht="42" customHeight="1">
      <c r="A43" s="52"/>
      <c r="B43" s="63"/>
      <c r="C43" s="42" t="s">
        <v>84</v>
      </c>
      <c r="D43" s="6" t="s">
        <v>9</v>
      </c>
      <c r="E43" s="9">
        <v>1</v>
      </c>
      <c r="F43" s="30">
        <v>500</v>
      </c>
      <c r="G43" s="90"/>
    </row>
    <row r="44" spans="1:7" s="1" customFormat="1" ht="42" customHeight="1">
      <c r="A44" s="52"/>
      <c r="B44" s="63" t="s">
        <v>29</v>
      </c>
      <c r="C44" s="61" t="s">
        <v>58</v>
      </c>
      <c r="D44" s="58" t="s">
        <v>10</v>
      </c>
      <c r="E44" s="94">
        <v>2</v>
      </c>
      <c r="F44" s="89">
        <v>500</v>
      </c>
      <c r="G44" s="89">
        <f>E44*F44</f>
        <v>1000</v>
      </c>
    </row>
    <row r="45" spans="1:7" s="1" customFormat="1" ht="1.5" customHeight="1">
      <c r="A45" s="52"/>
      <c r="B45" s="63"/>
      <c r="C45" s="62"/>
      <c r="D45" s="58"/>
      <c r="E45" s="95"/>
      <c r="F45" s="90"/>
      <c r="G45" s="90"/>
    </row>
    <row r="46" spans="1:7" s="1" customFormat="1" ht="42" customHeight="1">
      <c r="A46" s="52"/>
      <c r="B46" s="5" t="s">
        <v>75</v>
      </c>
      <c r="C46" s="43" t="s">
        <v>76</v>
      </c>
      <c r="D46" s="6" t="s">
        <v>9</v>
      </c>
      <c r="E46" s="9">
        <v>1</v>
      </c>
      <c r="F46" s="30">
        <v>500</v>
      </c>
      <c r="G46" s="30">
        <f>E46*F46</f>
        <v>500</v>
      </c>
    </row>
    <row r="47" spans="1:7" s="1" customFormat="1" ht="42" customHeight="1">
      <c r="A47" s="52"/>
      <c r="B47" s="5" t="s">
        <v>79</v>
      </c>
      <c r="C47" s="43" t="s">
        <v>80</v>
      </c>
      <c r="D47" s="6" t="s">
        <v>9</v>
      </c>
      <c r="E47" s="9">
        <v>1</v>
      </c>
      <c r="F47" s="30">
        <v>500</v>
      </c>
      <c r="G47" s="30">
        <f>E47*F47</f>
        <v>500</v>
      </c>
    </row>
    <row r="48" spans="1:7" s="1" customFormat="1" ht="42" customHeight="1">
      <c r="A48" s="52"/>
      <c r="B48" s="64" t="s">
        <v>66</v>
      </c>
      <c r="C48" s="43" t="s">
        <v>98</v>
      </c>
      <c r="D48" s="6" t="s">
        <v>9</v>
      </c>
      <c r="E48" s="9">
        <v>2</v>
      </c>
      <c r="F48" s="30">
        <v>500</v>
      </c>
      <c r="G48" s="89">
        <f>F48*E48+F49*E49</f>
        <v>4000</v>
      </c>
    </row>
    <row r="49" spans="1:7" s="1" customFormat="1" ht="51.75" customHeight="1">
      <c r="A49" s="52"/>
      <c r="B49" s="65"/>
      <c r="C49" s="43" t="s">
        <v>67</v>
      </c>
      <c r="D49" s="6" t="s">
        <v>65</v>
      </c>
      <c r="E49" s="9">
        <v>6</v>
      </c>
      <c r="F49" s="30">
        <v>500</v>
      </c>
      <c r="G49" s="90"/>
    </row>
    <row r="50" spans="1:7" s="1" customFormat="1" ht="42" customHeight="1">
      <c r="A50" s="52"/>
      <c r="B50" s="6" t="s">
        <v>30</v>
      </c>
      <c r="C50" s="38" t="s">
        <v>54</v>
      </c>
      <c r="D50" s="6" t="s">
        <v>104</v>
      </c>
      <c r="E50" s="9">
        <v>1</v>
      </c>
      <c r="F50" s="30">
        <v>500</v>
      </c>
      <c r="G50" s="30">
        <f>E50*F50</f>
        <v>500</v>
      </c>
    </row>
    <row r="51" spans="1:7" s="29" customFormat="1" ht="42" customHeight="1">
      <c r="A51" s="53"/>
      <c r="B51" s="60" t="s">
        <v>14</v>
      </c>
      <c r="C51" s="60"/>
      <c r="D51" s="60"/>
      <c r="E51" s="28">
        <f>SUM(E26:E50)</f>
        <v>62</v>
      </c>
      <c r="F51" s="28"/>
      <c r="G51" s="28">
        <f>SUM(G26:G50)</f>
        <v>31000</v>
      </c>
    </row>
    <row r="52" spans="1:7" s="1" customFormat="1" ht="42" customHeight="1">
      <c r="A52" s="51" t="s">
        <v>31</v>
      </c>
      <c r="B52" s="58" t="s">
        <v>32</v>
      </c>
      <c r="C52" s="41" t="s">
        <v>33</v>
      </c>
      <c r="D52" s="27" t="s">
        <v>52</v>
      </c>
      <c r="E52" s="9">
        <v>2</v>
      </c>
      <c r="F52" s="10">
        <v>500</v>
      </c>
      <c r="G52" s="91">
        <f>F52*E52+F53*E53</f>
        <v>2000</v>
      </c>
    </row>
    <row r="53" spans="1:7" s="1" customFormat="1" ht="42" customHeight="1">
      <c r="A53" s="52"/>
      <c r="B53" s="58"/>
      <c r="C53" s="41" t="s">
        <v>86</v>
      </c>
      <c r="D53" s="27" t="s">
        <v>93</v>
      </c>
      <c r="E53" s="9">
        <v>2</v>
      </c>
      <c r="F53" s="10">
        <v>500</v>
      </c>
      <c r="G53" s="93"/>
    </row>
    <row r="54" spans="1:7" s="1" customFormat="1" ht="42" customHeight="1">
      <c r="A54" s="52"/>
      <c r="B54" s="45" t="s">
        <v>92</v>
      </c>
      <c r="C54" s="41" t="s">
        <v>94</v>
      </c>
      <c r="D54" s="27" t="s">
        <v>93</v>
      </c>
      <c r="E54" s="9">
        <v>1</v>
      </c>
      <c r="F54" s="10">
        <v>500</v>
      </c>
      <c r="G54" s="46">
        <f>F54*E54</f>
        <v>500</v>
      </c>
    </row>
    <row r="55" spans="1:7" s="29" customFormat="1" ht="42" customHeight="1">
      <c r="A55" s="59"/>
      <c r="B55" s="48" t="s">
        <v>14</v>
      </c>
      <c r="C55" s="49"/>
      <c r="D55" s="50"/>
      <c r="E55" s="28">
        <f>SUM(E52:E54)</f>
        <v>5</v>
      </c>
      <c r="F55" s="25"/>
      <c r="G55" s="25">
        <f>SUM(G52:G54)</f>
        <v>2500</v>
      </c>
    </row>
    <row r="56" spans="1:7" s="1" customFormat="1" ht="42" customHeight="1">
      <c r="A56" s="51" t="s">
        <v>34</v>
      </c>
      <c r="B56" s="7" t="s">
        <v>35</v>
      </c>
      <c r="C56" s="38" t="s">
        <v>87</v>
      </c>
      <c r="D56" s="8" t="s">
        <v>9</v>
      </c>
      <c r="E56" s="9">
        <v>1</v>
      </c>
      <c r="F56" s="10">
        <v>500</v>
      </c>
      <c r="G56" s="10">
        <v>500</v>
      </c>
    </row>
    <row r="57" spans="1:7" s="1" customFormat="1" ht="42" customHeight="1">
      <c r="A57" s="52"/>
      <c r="B57" s="78" t="s">
        <v>38</v>
      </c>
      <c r="C57" s="61" t="s">
        <v>97</v>
      </c>
      <c r="D57" s="97" t="s">
        <v>9</v>
      </c>
      <c r="E57" s="94">
        <v>4</v>
      </c>
      <c r="F57" s="91">
        <v>500</v>
      </c>
      <c r="G57" s="91">
        <f>F57*E57</f>
        <v>2000</v>
      </c>
    </row>
    <row r="58" spans="1:7" s="1" customFormat="1" ht="42" customHeight="1">
      <c r="A58" s="52"/>
      <c r="B58" s="96"/>
      <c r="C58" s="62"/>
      <c r="D58" s="98"/>
      <c r="E58" s="95"/>
      <c r="F58" s="93"/>
      <c r="G58" s="93"/>
    </row>
    <row r="59" spans="1:7" s="29" customFormat="1" ht="42" customHeight="1">
      <c r="A59" s="53"/>
      <c r="B59" s="48" t="s">
        <v>14</v>
      </c>
      <c r="C59" s="49"/>
      <c r="D59" s="50"/>
      <c r="E59" s="28">
        <f>SUM(E56:E58)</f>
        <v>5</v>
      </c>
      <c r="F59" s="25"/>
      <c r="G59" s="25">
        <f>SUM(G56:G58)</f>
        <v>2500</v>
      </c>
    </row>
    <row r="60" spans="1:7" s="29" customFormat="1" ht="42" customHeight="1">
      <c r="A60" s="51" t="s">
        <v>99</v>
      </c>
      <c r="B60" s="7" t="s">
        <v>100</v>
      </c>
      <c r="C60" s="38" t="s">
        <v>101</v>
      </c>
      <c r="D60" s="8" t="s">
        <v>9</v>
      </c>
      <c r="E60" s="9">
        <v>3</v>
      </c>
      <c r="F60" s="10">
        <v>500</v>
      </c>
      <c r="G60" s="10">
        <f>F60*E60</f>
        <v>1500</v>
      </c>
    </row>
    <row r="61" spans="1:7" s="1" customFormat="1" ht="42" customHeight="1">
      <c r="A61" s="53"/>
      <c r="B61" s="48" t="s">
        <v>14</v>
      </c>
      <c r="C61" s="49"/>
      <c r="D61" s="50"/>
      <c r="E61" s="28">
        <f>SUM(E60)</f>
        <v>3</v>
      </c>
      <c r="F61" s="25"/>
      <c r="G61" s="25">
        <f>SUM(G60)</f>
        <v>1500</v>
      </c>
    </row>
    <row r="62" spans="1:7" s="29" customFormat="1" ht="42" customHeight="1">
      <c r="A62" s="51" t="s">
        <v>41</v>
      </c>
      <c r="B62" s="7" t="s">
        <v>42</v>
      </c>
      <c r="C62" s="38" t="s">
        <v>91</v>
      </c>
      <c r="D62" s="8" t="s">
        <v>9</v>
      </c>
      <c r="E62" s="9">
        <v>2</v>
      </c>
      <c r="F62" s="10">
        <v>500</v>
      </c>
      <c r="G62" s="10">
        <f>F62*E62</f>
        <v>1000</v>
      </c>
    </row>
    <row r="63" spans="1:7" s="1" customFormat="1" ht="42" customHeight="1">
      <c r="A63" s="53"/>
      <c r="B63" s="48" t="s">
        <v>14</v>
      </c>
      <c r="C63" s="49"/>
      <c r="D63" s="50"/>
      <c r="E63" s="28">
        <f>SUM(E62)</f>
        <v>2</v>
      </c>
      <c r="F63" s="25"/>
      <c r="G63" s="25">
        <f>SUM(G62)</f>
        <v>1000</v>
      </c>
    </row>
    <row r="64" spans="1:7" s="1" customFormat="1" ht="42" customHeight="1">
      <c r="A64" s="11" t="s">
        <v>36</v>
      </c>
      <c r="B64" s="54"/>
      <c r="C64" s="55"/>
      <c r="D64" s="56"/>
      <c r="E64" s="28">
        <f>E63+E61+E59+E55+E51+E25+E12</f>
        <v>142</v>
      </c>
      <c r="F64" s="34"/>
      <c r="G64" s="25">
        <f>G63+G61+G59+G55+G51+G25+G12</f>
        <v>71000</v>
      </c>
    </row>
    <row r="65" spans="1:7" s="1" customFormat="1" ht="42" customHeight="1">
      <c r="A65" s="35"/>
      <c r="B65" s="35"/>
      <c r="C65" s="44"/>
      <c r="D65" s="35"/>
      <c r="E65" s="36"/>
      <c r="F65" s="35"/>
      <c r="G65" s="35"/>
    </row>
    <row r="66" spans="1:7" s="1" customFormat="1" ht="42" customHeight="1">
      <c r="A66" s="35"/>
      <c r="B66" s="35"/>
      <c r="C66" s="44"/>
      <c r="D66" s="35"/>
      <c r="E66" s="36"/>
      <c r="F66" s="35"/>
      <c r="G66" s="35"/>
    </row>
    <row r="67" spans="1:7" s="1" customFormat="1" ht="42" customHeight="1">
      <c r="A67" s="35"/>
      <c r="B67" s="35"/>
      <c r="C67" s="44"/>
      <c r="D67" s="35"/>
      <c r="E67" s="36"/>
      <c r="F67" s="35"/>
      <c r="G67" s="35"/>
    </row>
    <row r="68" spans="1:7" s="1" customFormat="1" ht="42" customHeight="1">
      <c r="A68" s="35"/>
      <c r="B68" s="35"/>
      <c r="C68" s="44"/>
      <c r="D68" s="35"/>
      <c r="E68" s="36"/>
      <c r="F68" s="35"/>
      <c r="G68" s="35"/>
    </row>
    <row r="69" spans="1:7" s="1" customFormat="1" ht="42" customHeight="1">
      <c r="A69" s="35"/>
      <c r="B69" s="35"/>
      <c r="C69" s="44"/>
      <c r="D69" s="35"/>
      <c r="E69" s="36"/>
      <c r="F69" s="35"/>
      <c r="G69" s="35"/>
    </row>
    <row r="70" spans="1:7" s="1" customFormat="1" ht="42" customHeight="1">
      <c r="A70" s="35"/>
      <c r="B70" s="35"/>
      <c r="C70" s="44"/>
      <c r="D70" s="35"/>
      <c r="E70" s="36"/>
      <c r="F70" s="35"/>
      <c r="G70" s="35"/>
    </row>
    <row r="71" spans="1:7" s="1" customFormat="1" ht="42" customHeight="1">
      <c r="A71" s="35"/>
      <c r="B71" s="35"/>
      <c r="C71" s="44"/>
      <c r="D71" s="35"/>
      <c r="E71" s="36"/>
      <c r="F71" s="35"/>
      <c r="G71" s="35"/>
    </row>
    <row r="72" spans="1:7" s="1" customFormat="1" ht="42" customHeight="1">
      <c r="A72" s="35"/>
      <c r="B72" s="35"/>
      <c r="C72" s="44"/>
      <c r="D72" s="35"/>
      <c r="E72" s="36"/>
      <c r="F72" s="35"/>
      <c r="G72" s="35"/>
    </row>
    <row r="73" spans="1:7" s="1" customFormat="1" ht="42" customHeight="1">
      <c r="A73" s="35"/>
      <c r="B73" s="35"/>
      <c r="C73" s="44"/>
      <c r="D73" s="35"/>
      <c r="E73" s="36"/>
      <c r="F73" s="35"/>
      <c r="G73" s="35"/>
    </row>
    <row r="74" spans="1:7" s="1" customFormat="1" ht="42" customHeight="1">
      <c r="A74" s="35"/>
      <c r="B74" s="35"/>
      <c r="C74" s="44"/>
      <c r="D74" s="35"/>
      <c r="E74" s="36"/>
      <c r="F74" s="35"/>
      <c r="G74" s="35"/>
    </row>
    <row r="75" spans="1:7" s="1" customFormat="1" ht="42" customHeight="1">
      <c r="A75" s="35"/>
      <c r="B75" s="35"/>
      <c r="C75" s="44"/>
      <c r="D75" s="35"/>
      <c r="E75" s="36"/>
      <c r="F75" s="35"/>
      <c r="G75" s="35"/>
    </row>
    <row r="76" spans="1:7" s="1" customFormat="1" ht="42" customHeight="1">
      <c r="A76" s="35"/>
      <c r="B76" s="35"/>
      <c r="C76" s="44"/>
      <c r="D76" s="35"/>
      <c r="E76" s="36"/>
      <c r="F76" s="35"/>
      <c r="G76" s="35"/>
    </row>
    <row r="77" spans="1:7" s="1" customFormat="1" ht="42" customHeight="1">
      <c r="A77" s="35"/>
      <c r="B77" s="35"/>
      <c r="C77" s="44"/>
      <c r="D77" s="35"/>
      <c r="E77" s="36"/>
      <c r="F77" s="35"/>
      <c r="G77" s="35"/>
    </row>
    <row r="78" spans="1:7" s="1" customFormat="1" ht="42" customHeight="1">
      <c r="A78" s="35"/>
      <c r="B78" s="35"/>
      <c r="C78" s="44"/>
      <c r="D78" s="35"/>
      <c r="E78" s="36"/>
      <c r="F78" s="35"/>
      <c r="G78" s="35"/>
    </row>
    <row r="79" spans="1:7" s="1" customFormat="1" ht="42" customHeight="1">
      <c r="A79" s="35"/>
      <c r="B79" s="35"/>
      <c r="C79" s="44"/>
      <c r="D79" s="35"/>
      <c r="E79" s="36"/>
      <c r="F79" s="35"/>
      <c r="G79" s="35"/>
    </row>
    <row r="80" spans="1:7" s="1" customFormat="1" ht="42" customHeight="1">
      <c r="A80" s="35"/>
      <c r="B80" s="35"/>
      <c r="C80" s="44"/>
      <c r="D80" s="35"/>
      <c r="E80" s="36"/>
      <c r="F80" s="35"/>
      <c r="G80" s="35"/>
    </row>
    <row r="81" spans="1:7" s="1" customFormat="1" ht="42" customHeight="1">
      <c r="A81" s="35"/>
      <c r="B81" s="35"/>
      <c r="C81" s="44"/>
      <c r="D81" s="35"/>
      <c r="E81" s="36"/>
      <c r="F81" s="35"/>
      <c r="G81" s="35"/>
    </row>
    <row r="82" spans="1:7" s="1" customFormat="1" ht="42" customHeight="1">
      <c r="A82" s="35"/>
      <c r="B82" s="35"/>
      <c r="C82" s="44"/>
      <c r="D82" s="35"/>
      <c r="E82" s="36"/>
      <c r="F82" s="35"/>
      <c r="G82" s="35"/>
    </row>
    <row r="83" spans="1:7" s="1" customFormat="1" ht="42" customHeight="1">
      <c r="A83" s="35"/>
      <c r="B83" s="35"/>
      <c r="C83" s="44"/>
      <c r="D83" s="35"/>
      <c r="E83" s="36"/>
      <c r="F83" s="35"/>
      <c r="G83" s="35"/>
    </row>
    <row r="84" spans="1:7" s="1" customFormat="1" ht="42" customHeight="1">
      <c r="A84" s="35"/>
      <c r="B84" s="35"/>
      <c r="C84" s="44"/>
      <c r="D84" s="35"/>
      <c r="E84" s="36"/>
      <c r="F84" s="35"/>
      <c r="G84" s="35"/>
    </row>
    <row r="85" spans="1:7" ht="42" customHeight="1">
      <c r="A85" s="35"/>
      <c r="B85" s="35"/>
      <c r="D85" s="35"/>
      <c r="E85" s="36"/>
      <c r="F85" s="35"/>
      <c r="G85" s="35"/>
    </row>
    <row r="86" spans="1:7" ht="42" customHeight="1">
      <c r="A86" s="35"/>
      <c r="B86" s="35"/>
      <c r="D86" s="35"/>
      <c r="E86" s="36"/>
      <c r="F86" s="35"/>
      <c r="G86" s="35"/>
    </row>
    <row r="87" spans="1:7" ht="42" customHeight="1">
      <c r="A87" s="35"/>
      <c r="B87" s="35"/>
      <c r="D87" s="35"/>
      <c r="E87" s="36"/>
      <c r="F87" s="35"/>
      <c r="G87" s="35"/>
    </row>
    <row r="88" spans="1:7" ht="42" customHeight="1">
      <c r="A88" s="35"/>
      <c r="B88" s="35"/>
      <c r="D88" s="35"/>
      <c r="E88" s="36"/>
      <c r="F88" s="35"/>
      <c r="G88" s="35"/>
    </row>
    <row r="89" spans="1:7" ht="42" customHeight="1"/>
    <row r="90" spans="1:7" ht="42" customHeight="1"/>
    <row r="91" spans="1:7" ht="42" customHeight="1"/>
    <row r="92" spans="1:7" ht="42" customHeight="1"/>
    <row r="93" spans="1:7" ht="42" customHeight="1"/>
    <row r="94" spans="1:7" ht="42" customHeight="1"/>
    <row r="95" spans="1:7" ht="42" customHeight="1"/>
    <row r="96" spans="1:7" ht="42" customHeight="1"/>
    <row r="97" ht="42" customHeight="1"/>
    <row r="98" ht="42" customHeight="1"/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  <row r="120" ht="42" customHeight="1"/>
    <row r="121" ht="42" customHeight="1"/>
    <row r="122" ht="42" customHeight="1"/>
    <row r="123" ht="42" customHeight="1"/>
    <row r="124" ht="42" customHeight="1"/>
    <row r="125" ht="42" customHeight="1"/>
    <row r="126" ht="42" customHeight="1"/>
    <row r="127" ht="42" customHeight="1"/>
    <row r="128" ht="42" customHeight="1"/>
    <row r="129" ht="42" customHeight="1"/>
    <row r="130" ht="42" customHeight="1"/>
    <row r="131" ht="42" customHeight="1"/>
    <row r="132" ht="42" customHeight="1"/>
    <row r="133" ht="42" customHeight="1"/>
    <row r="134" ht="42" customHeight="1"/>
    <row r="135" ht="42" customHeight="1"/>
    <row r="136" ht="42" customHeight="1"/>
    <row r="137" ht="42" customHeight="1"/>
    <row r="138" ht="42" customHeight="1"/>
    <row r="139" ht="42" customHeight="1"/>
    <row r="140" ht="42" customHeight="1"/>
    <row r="141" ht="42" customHeight="1"/>
    <row r="142" ht="42" customHeight="1"/>
    <row r="143" ht="42" customHeight="1"/>
    <row r="144" ht="42" customHeight="1"/>
    <row r="145" ht="42" customHeight="1"/>
    <row r="146" ht="42" customHeight="1"/>
    <row r="147" ht="42" customHeight="1"/>
    <row r="148" ht="42" customHeight="1"/>
    <row r="149" ht="42" customHeight="1"/>
    <row r="150" ht="42" customHeight="1"/>
    <row r="151" ht="42" customHeight="1"/>
    <row r="152" ht="42" customHeight="1"/>
    <row r="153" ht="42" customHeight="1"/>
    <row r="154" ht="42" customHeight="1"/>
    <row r="155" ht="42" customHeight="1"/>
    <row r="156" ht="42" customHeight="1"/>
    <row r="157" ht="42" customHeight="1"/>
    <row r="158" ht="42" customHeight="1"/>
    <row r="159" ht="42" customHeight="1"/>
    <row r="160" ht="42" customHeight="1"/>
    <row r="161" ht="42" customHeight="1"/>
    <row r="162" ht="42" customHeight="1"/>
    <row r="163" ht="42" customHeight="1"/>
    <row r="164" ht="42" customHeight="1"/>
    <row r="165" ht="42" customHeight="1"/>
    <row r="166" ht="42" customHeight="1"/>
    <row r="167" ht="42" customHeight="1"/>
    <row r="168" ht="42" customHeight="1"/>
    <row r="169" ht="42" customHeight="1"/>
    <row r="170" ht="42" customHeight="1"/>
    <row r="171" ht="42" customHeight="1"/>
    <row r="172" ht="42" customHeight="1"/>
    <row r="173" ht="42" customHeight="1"/>
    <row r="174" ht="42" customHeight="1"/>
    <row r="175" ht="42" customHeight="1"/>
    <row r="176" ht="42" customHeight="1"/>
    <row r="177" ht="42" customHeight="1"/>
    <row r="178" ht="42" customHeight="1"/>
    <row r="179" ht="42" customHeight="1"/>
    <row r="180" ht="42" customHeight="1"/>
    <row r="181" ht="42" customHeight="1"/>
    <row r="182" ht="42" customHeight="1"/>
  </sheetData>
  <mergeCells count="67">
    <mergeCell ref="B48:B49"/>
    <mergeCell ref="C57:C58"/>
    <mergeCell ref="D57:D58"/>
    <mergeCell ref="E57:E58"/>
    <mergeCell ref="F57:F58"/>
    <mergeCell ref="G52:G53"/>
    <mergeCell ref="G48:G49"/>
    <mergeCell ref="E44:E45"/>
    <mergeCell ref="F44:F45"/>
    <mergeCell ref="G40:G41"/>
    <mergeCell ref="G44:G45"/>
    <mergeCell ref="G42:G43"/>
    <mergeCell ref="G57:G58"/>
    <mergeCell ref="G34:G35"/>
    <mergeCell ref="G38:G39"/>
    <mergeCell ref="G36:G37"/>
    <mergeCell ref="F20:F24"/>
    <mergeCell ref="G30:G31"/>
    <mergeCell ref="G18:G24"/>
    <mergeCell ref="G16:G17"/>
    <mergeCell ref="E30:E31"/>
    <mergeCell ref="E18:E19"/>
    <mergeCell ref="E20:E24"/>
    <mergeCell ref="F18:F19"/>
    <mergeCell ref="F30:F31"/>
    <mergeCell ref="A1:G1"/>
    <mergeCell ref="B12:D12"/>
    <mergeCell ref="A3:A12"/>
    <mergeCell ref="G5:G6"/>
    <mergeCell ref="G7:G8"/>
    <mergeCell ref="G9:G10"/>
    <mergeCell ref="A13:A25"/>
    <mergeCell ref="B34:B35"/>
    <mergeCell ref="B36:B37"/>
    <mergeCell ref="B30:B31"/>
    <mergeCell ref="F16:F17"/>
    <mergeCell ref="B5:B6"/>
    <mergeCell ref="B7:B8"/>
    <mergeCell ref="B9:B10"/>
    <mergeCell ref="B40:B41"/>
    <mergeCell ref="B38:B39"/>
    <mergeCell ref="B25:D25"/>
    <mergeCell ref="B16:B17"/>
    <mergeCell ref="B18:B24"/>
    <mergeCell ref="D18:D19"/>
    <mergeCell ref="D20:D24"/>
    <mergeCell ref="D30:D31"/>
    <mergeCell ref="C18:C19"/>
    <mergeCell ref="C30:C31"/>
    <mergeCell ref="C20:C24"/>
    <mergeCell ref="D44:D45"/>
    <mergeCell ref="A52:A55"/>
    <mergeCell ref="B52:B53"/>
    <mergeCell ref="B55:D55"/>
    <mergeCell ref="B51:D51"/>
    <mergeCell ref="C44:C45"/>
    <mergeCell ref="B44:B45"/>
    <mergeCell ref="A26:A51"/>
    <mergeCell ref="B42:B43"/>
    <mergeCell ref="B59:D59"/>
    <mergeCell ref="A56:A59"/>
    <mergeCell ref="B64:D64"/>
    <mergeCell ref="A62:A63"/>
    <mergeCell ref="B63:D63"/>
    <mergeCell ref="A60:A61"/>
    <mergeCell ref="B61:D61"/>
    <mergeCell ref="B57:B58"/>
  </mergeCells>
  <phoneticPr fontId="13" type="noConversion"/>
  <pageMargins left="0.70833333333333304" right="0.70833333333333304" top="0.74791666666666701" bottom="0.74791666666666701" header="0.31458333333333299" footer="0.31458333333333299"/>
  <pageSetup paperSize="9" scale="62" orientation="portrait" r:id="rId1"/>
  <rowBreaks count="2" manualBreakCount="2">
    <brk id="25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2020-10-15T06:30:02Z</cp:lastPrinted>
  <dcterms:created xsi:type="dcterms:W3CDTF">2020-06-09T05:24:00Z</dcterms:created>
  <dcterms:modified xsi:type="dcterms:W3CDTF">2022-07-06T03:04:46Z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