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3.1 (2)" sheetId="1" r:id="rId1"/>
  </sheets>
  <calcPr calcId="144525"/>
</workbook>
</file>

<file path=xl/sharedStrings.xml><?xml version="1.0" encoding="utf-8"?>
<sst xmlns="http://schemas.openxmlformats.org/spreadsheetml/2006/main" count="286" uniqueCount="165">
  <si>
    <t>附件2</t>
  </si>
  <si>
    <t>2025年吴中区生态特色农产品生态补偿资金分配公示</t>
  </si>
  <si>
    <t>序号</t>
  </si>
  <si>
    <t>申报单位</t>
  </si>
  <si>
    <t>生态特色农产品种类</t>
  </si>
  <si>
    <t>生态特色农产品名称</t>
  </si>
  <si>
    <t>产品绿色、有机认证证书编号</t>
  </si>
  <si>
    <t>产品绿色、有机认证证书编号有效期</t>
  </si>
  <si>
    <t>补偿面积（亩）</t>
  </si>
  <si>
    <t>区级补偿金额（万元）</t>
  </si>
  <si>
    <t>市级补偿金额（万元）</t>
  </si>
  <si>
    <t>补偿资金合计（万元）</t>
  </si>
  <si>
    <t>备注</t>
  </si>
  <si>
    <t>木渎镇</t>
  </si>
  <si>
    <t>接驾社区</t>
  </si>
  <si>
    <t>果</t>
  </si>
  <si>
    <t>黄桃</t>
  </si>
  <si>
    <t>LB-18-24121013366A</t>
  </si>
  <si>
    <t>水蜜桃</t>
  </si>
  <si>
    <t>LB-18-24121013365A</t>
  </si>
  <si>
    <t>蟠桃</t>
  </si>
  <si>
    <t>LB-18-24121013367A</t>
  </si>
  <si>
    <t>小计</t>
  </si>
  <si>
    <t>金庭镇</t>
  </si>
  <si>
    <t>缥缈村</t>
  </si>
  <si>
    <t>青种枇杷</t>
  </si>
  <si>
    <t>LB-18-23081014306A</t>
  </si>
  <si>
    <t>2023年8月29日至2026年8月28日</t>
  </si>
  <si>
    <t>堂里村</t>
  </si>
  <si>
    <t>LB-18-24121014425A</t>
  </si>
  <si>
    <t>2024年12月16日至2027年12月15日</t>
  </si>
  <si>
    <t>LB-18-24041004294A</t>
  </si>
  <si>
    <t>2024年4月29日至2027年4月28日</t>
  </si>
  <si>
    <t>蒋东村</t>
  </si>
  <si>
    <t>枇杷</t>
  </si>
  <si>
    <t>LB-18-24041004209A</t>
  </si>
  <si>
    <t>2024年4月26日至2027年4月25日</t>
  </si>
  <si>
    <t>东蔡村</t>
  </si>
  <si>
    <t>茶</t>
  </si>
  <si>
    <t>洞庭山碧螺春（绿茶）</t>
  </si>
  <si>
    <t>LB-44-24051011605A</t>
  </si>
  <si>
    <t>2024年5月26日至2027年5月26日</t>
  </si>
  <si>
    <t>石公村</t>
  </si>
  <si>
    <t>LB-44-24121073222A</t>
  </si>
  <si>
    <t>2024年12月30日至2027年12月29日</t>
  </si>
  <si>
    <t>LB-18-24041004227A</t>
  </si>
  <si>
    <t>元山村</t>
  </si>
  <si>
    <t>蓝莓 枇杷</t>
  </si>
  <si>
    <t>359OP2300023</t>
  </si>
  <si>
    <t>2025年07月28日至2026年07月27日</t>
  </si>
  <si>
    <t>蔬菜</t>
  </si>
  <si>
    <t>茄子</t>
  </si>
  <si>
    <t>LB-15-24031001861A</t>
  </si>
  <si>
    <t>2024年3月16日至2027年3月15日</t>
  </si>
  <si>
    <t>辣椒</t>
  </si>
  <si>
    <t>LB-15-24031001862A</t>
  </si>
  <si>
    <t>2024年3月16日至2027年3月16日</t>
  </si>
  <si>
    <t>LB-18-22101016296A</t>
  </si>
  <si>
    <t>2022年10月24日至2025年10月23日</t>
  </si>
  <si>
    <t>林屋村</t>
  </si>
  <si>
    <t>LB-18-25031072102A</t>
  </si>
  <si>
    <t>2025年3月20日至2028年3月19日</t>
  </si>
  <si>
    <t>秉常村</t>
  </si>
  <si>
    <t>LB-18-23051006867A</t>
  </si>
  <si>
    <t>2023年5月19日至2026年5月18日</t>
  </si>
  <si>
    <t>LB-18-23111019162A</t>
  </si>
  <si>
    <t>2023年11月28日至2026年11月27日</t>
  </si>
  <si>
    <t>阳光玫瑰（葡萄）</t>
  </si>
  <si>
    <t>LB-18-25041073125A</t>
  </si>
  <si>
    <t>2025年4月30日至2028年4月29日</t>
  </si>
  <si>
    <t>衙甪里村</t>
  </si>
  <si>
    <t>LB-18-24041004210A</t>
  </si>
  <si>
    <t>东河社区</t>
  </si>
  <si>
    <t>LB-18-22121014239A</t>
  </si>
  <si>
    <t>2022.12.13-2025.12.12</t>
  </si>
  <si>
    <t>胥口镇</t>
  </si>
  <si>
    <t>马舍村</t>
  </si>
  <si>
    <t>美浓甜瓜</t>
  </si>
  <si>
    <t>LB-15-23021001452A</t>
  </si>
  <si>
    <t>2023年2月21日至2026年2月20日</t>
  </si>
  <si>
    <t>水果黄瓜</t>
  </si>
  <si>
    <t>LB-15-23021001451A</t>
  </si>
  <si>
    <t>翠冠梨</t>
  </si>
  <si>
    <t>LB-18-24071010760A</t>
  </si>
  <si>
    <t>2024年7月23日至2027年7月22日</t>
  </si>
  <si>
    <t>环湖葡萄</t>
  </si>
  <si>
    <t>LB-18-24071010759A</t>
  </si>
  <si>
    <t>合丰村</t>
  </si>
  <si>
    <t>LB-18-24051011024A</t>
  </si>
  <si>
    <t>2024年5月20日至2027年5月19日</t>
  </si>
  <si>
    <t>葡萄</t>
  </si>
  <si>
    <t>LB-18-24051011023A</t>
  </si>
  <si>
    <t>东山镇</t>
  </si>
  <si>
    <t>莫厘村</t>
  </si>
  <si>
    <t>瑞莹红（洞庭山碧螺春红茶）</t>
  </si>
  <si>
    <t>LB-44-24071008965A</t>
  </si>
  <si>
    <t>2024年7月31日至2027年7月30日</t>
  </si>
  <si>
    <t>东山白沙枇杷</t>
  </si>
  <si>
    <t>LB-18-23111017378A</t>
  </si>
  <si>
    <t>2023年11月6日至2026年11月5日</t>
  </si>
  <si>
    <t>洞庭（山）碧螺春茶（绿茶）、
洞庭（山）碧螺红茶</t>
  </si>
  <si>
    <t>LB-44-24051004578A、
LB-44-24051004579A</t>
  </si>
  <si>
    <t>2024年5月14日至2027年5月13日</t>
  </si>
  <si>
    <t>LB-18-24121016248A</t>
  </si>
  <si>
    <t>2024年12月15日至2027年12月14日</t>
  </si>
  <si>
    <t>杨湾村</t>
  </si>
  <si>
    <t>洞庭山碧螺春茶（绿茶）</t>
  </si>
  <si>
    <t>LB-44-24121013599A</t>
  </si>
  <si>
    <t>LB-18-24121016389A</t>
  </si>
  <si>
    <t>2024年12月20日至2027年12月19日</t>
  </si>
  <si>
    <t>潦里村</t>
  </si>
  <si>
    <t>LB-18-24121013606A</t>
  </si>
  <si>
    <t>三山村</t>
  </si>
  <si>
    <t>洞庭山碧螺春茶</t>
  </si>
  <si>
    <t>LB-44-24121014330A</t>
  </si>
  <si>
    <t>碧螺村</t>
  </si>
  <si>
    <t>茶/果</t>
  </si>
  <si>
    <t>洞庭山碧螺春茶（绿茶）
东山白沙枇杷</t>
  </si>
  <si>
    <t>LB-44-24071007332A</t>
  </si>
  <si>
    <t>2024年7月4日至2027年7月3日</t>
  </si>
  <si>
    <t>LB-18-24121016402A</t>
  </si>
  <si>
    <t>2024年12月17日至2027年12月16日</t>
  </si>
  <si>
    <t>LB-18-24121076460A</t>
  </si>
  <si>
    <t>2024年12月28日至2027年12月27日</t>
  </si>
  <si>
    <t>东山白玉枇杷</t>
  </si>
  <si>
    <t>LB-18-23081015545A</t>
  </si>
  <si>
    <t>2023年8月18日至2026年8月17日</t>
  </si>
  <si>
    <t>双湾村</t>
  </si>
  <si>
    <t>LB-18-24071008698A</t>
  </si>
  <si>
    <t>2024年7月29日至2027年7月28日</t>
  </si>
  <si>
    <t>LB-18-23111018120A</t>
  </si>
  <si>
    <t>2023年11月13日至2026年11月12日</t>
  </si>
  <si>
    <t>LB-18-23071010671A</t>
  </si>
  <si>
    <t>2023年7月6日至2026年7月5日</t>
  </si>
  <si>
    <t>LB-18-23051007423A</t>
  </si>
  <si>
    <t>2023年5月25日至2026年5月24日</t>
  </si>
  <si>
    <t>白玉枇杷</t>
  </si>
  <si>
    <t>LB-18-24121077047A</t>
  </si>
  <si>
    <t>2024年12月13日至2027年12月12日</t>
  </si>
  <si>
    <t>陆巷村</t>
  </si>
  <si>
    <t>LB-18-24121015042A</t>
  </si>
  <si>
    <t>LB-18-23021001674A</t>
  </si>
  <si>
    <t>2023年2月23日至2026年2月22日</t>
  </si>
  <si>
    <t>LB-18-24121013583A</t>
  </si>
  <si>
    <t>洞庭（山）碧螺春</t>
  </si>
  <si>
    <t>LB-44-24051004600A</t>
  </si>
  <si>
    <t>白沙枇杷</t>
  </si>
  <si>
    <t>LB-18-24071076531A</t>
  </si>
  <si>
    <t>2024年7月30日至2027年7月29日</t>
  </si>
  <si>
    <t>新潦村</t>
  </si>
  <si>
    <t>LB-18-24081009235A</t>
  </si>
  <si>
    <t>2024年8月16日至2027年8月15日</t>
  </si>
  <si>
    <t>渡桥村</t>
  </si>
  <si>
    <t>洞庭山碧螺春</t>
  </si>
  <si>
    <t>LB-44-24111013582A</t>
  </si>
  <si>
    <t>2024年11月21日至2027年11月20日</t>
  </si>
  <si>
    <t>临湖镇</t>
  </si>
  <si>
    <t>东吴村</t>
  </si>
  <si>
    <t>LB-18-24121013502A</t>
  </si>
  <si>
    <t>苏州枇杷</t>
  </si>
  <si>
    <t>LB-18-24121013503A</t>
  </si>
  <si>
    <t>前塘村</t>
  </si>
  <si>
    <t>LB-18-24071008107A</t>
  </si>
  <si>
    <t>2024年7月18日至2027年7月17日</t>
  </si>
  <si>
    <t>吴中区合计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</si>
</sst>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"/>
      <charset val="134"/>
    </font>
    <font>
      <b/>
      <sz val="26"/>
      <name val="宋体"/>
      <charset val="134"/>
    </font>
    <font>
      <b/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4" borderId="3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16" fillId="25" borderId="2" applyNumberFormat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 applyAlignment="1">
      <alignment wrapText="1" shrinkToFit="1"/>
    </xf>
    <xf numFmtId="0" fontId="2" fillId="0" borderId="0" xfId="0" applyFont="1"/>
    <xf numFmtId="176" fontId="0" fillId="0" borderId="0" xfId="0" applyNumberForma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wrapText="1"/>
    </xf>
    <xf numFmtId="176" fontId="4" fillId="0" borderId="0" xfId="0" applyNumberFormat="1" applyFont="1" applyAlignment="1">
      <alignment horizontal="center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zoomScale="99" zoomScaleNormal="99" zoomScaleSheetLayoutView="60" workbookViewId="0">
      <selection activeCell="K6" sqref="K6"/>
    </sheetView>
  </sheetViews>
  <sheetFormatPr defaultColWidth="8.75" defaultRowHeight="14.25"/>
  <cols>
    <col min="1" max="1" width="10.225" customWidth="1"/>
    <col min="2" max="2" width="16.0333333333333" customWidth="1"/>
    <col min="3" max="3" width="14.25" customWidth="1"/>
    <col min="4" max="4" width="15.8583333333333" customWidth="1"/>
    <col min="5" max="5" width="19.1916666666667" customWidth="1"/>
    <col min="6" max="6" width="24.6166666666667" customWidth="1"/>
    <col min="7" max="7" width="23.6083333333333" customWidth="1"/>
    <col min="8" max="8" width="15.525" customWidth="1"/>
    <col min="9" max="9" width="16.7833333333333" customWidth="1"/>
    <col min="10" max="10" width="18.175" style="3" customWidth="1"/>
    <col min="11" max="11" width="16.9166666666667" style="3" customWidth="1"/>
    <col min="12" max="12" width="10.7333333333333" customWidth="1"/>
  </cols>
  <sheetData>
    <row r="1" s="1" customFormat="1" ht="20" customHeight="1" spans="1:12">
      <c r="A1" s="4" t="s">
        <v>0</v>
      </c>
      <c r="B1" s="4"/>
      <c r="C1" s="5"/>
      <c r="D1" s="6"/>
      <c r="E1" s="6"/>
      <c r="F1" s="6"/>
      <c r="G1" s="6"/>
      <c r="H1" s="7"/>
      <c r="I1" s="7"/>
      <c r="J1" s="27"/>
      <c r="K1" s="27"/>
      <c r="L1"/>
    </row>
    <row r="2" s="2" customFormat="1" ht="36.75" customHeight="1" spans="1:12">
      <c r="A2" s="8" t="s">
        <v>1</v>
      </c>
      <c r="B2" s="8"/>
      <c r="C2" s="8"/>
      <c r="D2" s="9"/>
      <c r="E2" s="9"/>
      <c r="F2" s="9"/>
      <c r="G2" s="9"/>
      <c r="H2" s="10"/>
      <c r="I2" s="10"/>
      <c r="J2" s="28"/>
      <c r="K2" s="28"/>
      <c r="L2" s="8"/>
    </row>
    <row r="3" s="2" customFormat="1" ht="36.75" customHeight="1" spans="1:12">
      <c r="A3" s="11"/>
      <c r="B3"/>
      <c r="C3"/>
      <c r="D3" s="6"/>
      <c r="E3" s="6"/>
      <c r="F3" s="6"/>
      <c r="G3" s="6"/>
      <c r="H3" s="7"/>
      <c r="I3" s="7"/>
      <c r="J3" s="29"/>
      <c r="K3" s="29"/>
      <c r="L3" s="30"/>
    </row>
    <row r="4" s="2" customFormat="1" ht="36.75" customHeight="1" spans="1:12">
      <c r="A4" s="12" t="s">
        <v>2</v>
      </c>
      <c r="B4" s="12" t="s">
        <v>3</v>
      </c>
      <c r="C4" s="12"/>
      <c r="D4" s="12" t="s">
        <v>4</v>
      </c>
      <c r="E4" s="12" t="s">
        <v>5</v>
      </c>
      <c r="F4" s="13" t="s">
        <v>6</v>
      </c>
      <c r="G4" s="13" t="s">
        <v>7</v>
      </c>
      <c r="H4" s="14" t="s">
        <v>8</v>
      </c>
      <c r="I4" s="14" t="s">
        <v>9</v>
      </c>
      <c r="J4" s="31" t="s">
        <v>10</v>
      </c>
      <c r="K4" s="31" t="s">
        <v>11</v>
      </c>
      <c r="L4" s="12" t="s">
        <v>12</v>
      </c>
    </row>
    <row r="5" s="2" customFormat="1" ht="36" customHeight="1" spans="1:12">
      <c r="A5" s="15">
        <v>1</v>
      </c>
      <c r="B5" s="15" t="s">
        <v>13</v>
      </c>
      <c r="C5" s="15" t="s">
        <v>14</v>
      </c>
      <c r="D5" s="16" t="s">
        <v>15</v>
      </c>
      <c r="E5" s="16" t="s">
        <v>16</v>
      </c>
      <c r="F5" s="16" t="s">
        <v>17</v>
      </c>
      <c r="G5" s="17">
        <v>46733</v>
      </c>
      <c r="H5" s="18">
        <v>70</v>
      </c>
      <c r="I5" s="32">
        <v>0.7</v>
      </c>
      <c r="J5" s="32">
        <v>0.7</v>
      </c>
      <c r="K5" s="32">
        <f>I5+J5</f>
        <v>1.4</v>
      </c>
      <c r="L5" s="33"/>
    </row>
    <row r="6" s="2" customFormat="1" ht="36" customHeight="1" spans="1:12">
      <c r="A6" s="15">
        <v>2</v>
      </c>
      <c r="B6" s="15"/>
      <c r="C6" s="15" t="s">
        <v>14</v>
      </c>
      <c r="D6" s="16" t="s">
        <v>15</v>
      </c>
      <c r="E6" s="16" t="s">
        <v>18</v>
      </c>
      <c r="F6" s="16" t="s">
        <v>19</v>
      </c>
      <c r="G6" s="17">
        <v>46733</v>
      </c>
      <c r="H6" s="18">
        <v>30</v>
      </c>
      <c r="I6" s="32">
        <v>0.3</v>
      </c>
      <c r="J6" s="32">
        <v>0.3</v>
      </c>
      <c r="K6" s="32">
        <f t="shared" ref="K6:K37" si="0">I6+J6</f>
        <v>0.6</v>
      </c>
      <c r="L6" s="33"/>
    </row>
    <row r="7" s="2" customFormat="1" ht="36" customHeight="1" spans="1:12">
      <c r="A7" s="15">
        <v>3</v>
      </c>
      <c r="B7" s="15"/>
      <c r="C7" s="15" t="s">
        <v>14</v>
      </c>
      <c r="D7" s="16" t="s">
        <v>15</v>
      </c>
      <c r="E7" s="16" t="s">
        <v>20</v>
      </c>
      <c r="F7" s="16" t="s">
        <v>21</v>
      </c>
      <c r="G7" s="17">
        <v>46733</v>
      </c>
      <c r="H7" s="18">
        <v>20</v>
      </c>
      <c r="I7" s="32">
        <v>0.2</v>
      </c>
      <c r="J7" s="32">
        <v>0.2</v>
      </c>
      <c r="K7" s="32">
        <f t="shared" si="0"/>
        <v>0.4</v>
      </c>
      <c r="L7" s="33"/>
    </row>
    <row r="8" s="2" customFormat="1" ht="36" customHeight="1" spans="1:12">
      <c r="A8" s="15"/>
      <c r="B8" s="15"/>
      <c r="C8" s="19" t="s">
        <v>22</v>
      </c>
      <c r="D8" s="20"/>
      <c r="E8" s="20"/>
      <c r="F8" s="20"/>
      <c r="G8" s="21"/>
      <c r="H8" s="22">
        <f>SUM(H5:H7)</f>
        <v>120</v>
      </c>
      <c r="I8" s="34">
        <f>SUM(I5:I7)</f>
        <v>1.2</v>
      </c>
      <c r="J8" s="34">
        <f>SUM(J5:J7)</f>
        <v>1.2</v>
      </c>
      <c r="K8" s="34">
        <f t="shared" si="0"/>
        <v>2.4</v>
      </c>
      <c r="L8" s="35"/>
    </row>
    <row r="9" s="2" customFormat="1" ht="36" customHeight="1" spans="1:12">
      <c r="A9" s="15">
        <v>1</v>
      </c>
      <c r="B9" s="15" t="s">
        <v>23</v>
      </c>
      <c r="C9" s="15" t="s">
        <v>24</v>
      </c>
      <c r="D9" s="16" t="s">
        <v>15</v>
      </c>
      <c r="E9" s="16" t="s">
        <v>25</v>
      </c>
      <c r="F9" s="16" t="s">
        <v>26</v>
      </c>
      <c r="G9" s="16" t="s">
        <v>27</v>
      </c>
      <c r="H9" s="18">
        <v>1003</v>
      </c>
      <c r="I9" s="32">
        <v>10.03</v>
      </c>
      <c r="J9" s="32">
        <v>10.03</v>
      </c>
      <c r="K9" s="32">
        <f t="shared" si="0"/>
        <v>20.06</v>
      </c>
      <c r="L9" s="15"/>
    </row>
    <row r="10" s="2" customFormat="1" ht="36" customHeight="1" spans="1:12">
      <c r="A10" s="15">
        <v>2</v>
      </c>
      <c r="B10" s="15"/>
      <c r="C10" s="15" t="s">
        <v>28</v>
      </c>
      <c r="D10" s="16" t="s">
        <v>15</v>
      </c>
      <c r="E10" s="16" t="s">
        <v>25</v>
      </c>
      <c r="F10" s="16" t="s">
        <v>29</v>
      </c>
      <c r="G10" s="16" t="s">
        <v>30</v>
      </c>
      <c r="H10" s="18">
        <v>226</v>
      </c>
      <c r="I10" s="32">
        <v>2.26</v>
      </c>
      <c r="J10" s="32">
        <v>2.26</v>
      </c>
      <c r="K10" s="32">
        <f t="shared" si="0"/>
        <v>4.52</v>
      </c>
      <c r="L10" s="15"/>
    </row>
    <row r="11" s="2" customFormat="1" ht="36" customHeight="1" spans="1:12">
      <c r="A11" s="15">
        <v>3</v>
      </c>
      <c r="B11" s="15"/>
      <c r="C11" s="15" t="s">
        <v>28</v>
      </c>
      <c r="D11" s="16" t="s">
        <v>15</v>
      </c>
      <c r="E11" s="16" t="s">
        <v>25</v>
      </c>
      <c r="F11" s="16" t="s">
        <v>31</v>
      </c>
      <c r="G11" s="16" t="s">
        <v>32</v>
      </c>
      <c r="H11" s="18">
        <v>202</v>
      </c>
      <c r="I11" s="32">
        <v>2.02</v>
      </c>
      <c r="J11" s="32">
        <v>2.02</v>
      </c>
      <c r="K11" s="32">
        <f t="shared" si="0"/>
        <v>4.04</v>
      </c>
      <c r="L11" s="15"/>
    </row>
    <row r="12" s="2" customFormat="1" ht="36" customHeight="1" spans="1:12">
      <c r="A12" s="15">
        <v>4</v>
      </c>
      <c r="B12" s="15"/>
      <c r="C12" s="15" t="s">
        <v>33</v>
      </c>
      <c r="D12" s="16" t="s">
        <v>15</v>
      </c>
      <c r="E12" s="16" t="s">
        <v>34</v>
      </c>
      <c r="F12" s="16" t="s">
        <v>35</v>
      </c>
      <c r="G12" s="16" t="s">
        <v>36</v>
      </c>
      <c r="H12" s="18">
        <v>116.15</v>
      </c>
      <c r="I12" s="32">
        <v>1.16</v>
      </c>
      <c r="J12" s="32">
        <v>1.16</v>
      </c>
      <c r="K12" s="32">
        <f t="shared" si="0"/>
        <v>2.32</v>
      </c>
      <c r="L12" s="15"/>
    </row>
    <row r="13" s="2" customFormat="1" ht="36" customHeight="1" spans="1:12">
      <c r="A13" s="15">
        <v>5</v>
      </c>
      <c r="B13" s="15"/>
      <c r="C13" s="15" t="s">
        <v>37</v>
      </c>
      <c r="D13" s="16" t="s">
        <v>38</v>
      </c>
      <c r="E13" s="16" t="s">
        <v>39</v>
      </c>
      <c r="F13" s="16" t="s">
        <v>40</v>
      </c>
      <c r="G13" s="16" t="s">
        <v>41</v>
      </c>
      <c r="H13" s="18">
        <v>400</v>
      </c>
      <c r="I13" s="32">
        <v>4</v>
      </c>
      <c r="J13" s="32">
        <v>4</v>
      </c>
      <c r="K13" s="32">
        <f t="shared" si="0"/>
        <v>8</v>
      </c>
      <c r="L13" s="15"/>
    </row>
    <row r="14" s="2" customFormat="1" ht="36" customHeight="1" spans="1:12">
      <c r="A14" s="15">
        <v>6</v>
      </c>
      <c r="B14" s="15"/>
      <c r="C14" s="15" t="s">
        <v>42</v>
      </c>
      <c r="D14" s="16" t="s">
        <v>38</v>
      </c>
      <c r="E14" s="16" t="s">
        <v>39</v>
      </c>
      <c r="F14" s="16" t="s">
        <v>43</v>
      </c>
      <c r="G14" s="16" t="s">
        <v>44</v>
      </c>
      <c r="H14" s="18">
        <v>500</v>
      </c>
      <c r="I14" s="32">
        <v>5</v>
      </c>
      <c r="J14" s="32">
        <v>5</v>
      </c>
      <c r="K14" s="32">
        <f t="shared" si="0"/>
        <v>10</v>
      </c>
      <c r="L14" s="15"/>
    </row>
    <row r="15" s="2" customFormat="1" ht="36" customHeight="1" spans="1:12">
      <c r="A15" s="15">
        <v>7</v>
      </c>
      <c r="B15" s="15"/>
      <c r="C15" s="15" t="s">
        <v>42</v>
      </c>
      <c r="D15" s="16" t="s">
        <v>15</v>
      </c>
      <c r="E15" s="16" t="s">
        <v>25</v>
      </c>
      <c r="F15" s="16" t="s">
        <v>45</v>
      </c>
      <c r="G15" s="16" t="s">
        <v>36</v>
      </c>
      <c r="H15" s="18">
        <v>226</v>
      </c>
      <c r="I15" s="32">
        <v>2.26</v>
      </c>
      <c r="J15" s="32">
        <v>2.26</v>
      </c>
      <c r="K15" s="32">
        <f t="shared" si="0"/>
        <v>4.52</v>
      </c>
      <c r="L15" s="15"/>
    </row>
    <row r="16" s="2" customFormat="1" ht="36" customHeight="1" spans="1:12">
      <c r="A16" s="15">
        <v>8</v>
      </c>
      <c r="B16" s="15"/>
      <c r="C16" s="15" t="s">
        <v>46</v>
      </c>
      <c r="D16" s="16" t="s">
        <v>15</v>
      </c>
      <c r="E16" s="16" t="s">
        <v>47</v>
      </c>
      <c r="F16" s="16" t="s">
        <v>48</v>
      </c>
      <c r="G16" s="16" t="s">
        <v>49</v>
      </c>
      <c r="H16" s="18">
        <v>54.4</v>
      </c>
      <c r="I16" s="32">
        <v>0.54</v>
      </c>
      <c r="J16" s="32">
        <v>0.54</v>
      </c>
      <c r="K16" s="32">
        <f t="shared" si="0"/>
        <v>1.08</v>
      </c>
      <c r="L16" s="15"/>
    </row>
    <row r="17" ht="36" customHeight="1" spans="1:12">
      <c r="A17" s="15">
        <v>9</v>
      </c>
      <c r="B17" s="15"/>
      <c r="C17" s="15" t="s">
        <v>46</v>
      </c>
      <c r="D17" s="16" t="s">
        <v>50</v>
      </c>
      <c r="E17" s="16" t="s">
        <v>51</v>
      </c>
      <c r="F17" s="16" t="s">
        <v>52</v>
      </c>
      <c r="G17" s="16" t="s">
        <v>53</v>
      </c>
      <c r="H17" s="18">
        <v>18</v>
      </c>
      <c r="I17" s="32">
        <v>0.18</v>
      </c>
      <c r="J17" s="32">
        <v>0.18</v>
      </c>
      <c r="K17" s="32">
        <f t="shared" si="0"/>
        <v>0.36</v>
      </c>
      <c r="L17" s="15"/>
    </row>
    <row r="18" ht="36" customHeight="1" spans="1:12">
      <c r="A18" s="15">
        <v>10</v>
      </c>
      <c r="B18" s="15"/>
      <c r="C18" s="15" t="s">
        <v>46</v>
      </c>
      <c r="D18" s="16" t="s">
        <v>50</v>
      </c>
      <c r="E18" s="16" t="s">
        <v>54</v>
      </c>
      <c r="F18" s="16" t="s">
        <v>55</v>
      </c>
      <c r="G18" s="16" t="s">
        <v>56</v>
      </c>
      <c r="H18" s="18">
        <v>24</v>
      </c>
      <c r="I18" s="32">
        <v>0.24</v>
      </c>
      <c r="J18" s="32">
        <v>0.24</v>
      </c>
      <c r="K18" s="32">
        <f t="shared" si="0"/>
        <v>0.48</v>
      </c>
      <c r="L18" s="15"/>
    </row>
    <row r="19" ht="36" customHeight="1" spans="1:12">
      <c r="A19" s="15">
        <v>11</v>
      </c>
      <c r="B19" s="15"/>
      <c r="C19" s="15" t="s">
        <v>46</v>
      </c>
      <c r="D19" s="16" t="s">
        <v>15</v>
      </c>
      <c r="E19" s="16" t="s">
        <v>34</v>
      </c>
      <c r="F19" s="16" t="s">
        <v>57</v>
      </c>
      <c r="G19" s="16" t="s">
        <v>58</v>
      </c>
      <c r="H19" s="18">
        <v>1500</v>
      </c>
      <c r="I19" s="32">
        <v>15</v>
      </c>
      <c r="J19" s="32">
        <v>15</v>
      </c>
      <c r="K19" s="32">
        <f t="shared" si="0"/>
        <v>30</v>
      </c>
      <c r="L19" s="15"/>
    </row>
    <row r="20" ht="36" customHeight="1" spans="1:12">
      <c r="A20" s="15">
        <v>12</v>
      </c>
      <c r="B20" s="15"/>
      <c r="C20" s="15" t="s">
        <v>59</v>
      </c>
      <c r="D20" s="16" t="s">
        <v>15</v>
      </c>
      <c r="E20" s="16" t="s">
        <v>34</v>
      </c>
      <c r="F20" s="16" t="s">
        <v>60</v>
      </c>
      <c r="G20" s="16" t="s">
        <v>61</v>
      </c>
      <c r="H20" s="18">
        <v>180</v>
      </c>
      <c r="I20" s="32">
        <v>1.8</v>
      </c>
      <c r="J20" s="32">
        <v>1.8</v>
      </c>
      <c r="K20" s="32">
        <f t="shared" si="0"/>
        <v>3.6</v>
      </c>
      <c r="L20" s="15"/>
    </row>
    <row r="21" ht="36" customHeight="1" spans="1:12">
      <c r="A21" s="15">
        <v>13</v>
      </c>
      <c r="B21" s="15"/>
      <c r="C21" s="15" t="s">
        <v>62</v>
      </c>
      <c r="D21" s="16" t="s">
        <v>15</v>
      </c>
      <c r="E21" s="16" t="s">
        <v>25</v>
      </c>
      <c r="F21" s="16" t="s">
        <v>63</v>
      </c>
      <c r="G21" s="16" t="s">
        <v>64</v>
      </c>
      <c r="H21" s="18">
        <v>250</v>
      </c>
      <c r="I21" s="32">
        <v>2.5</v>
      </c>
      <c r="J21" s="32">
        <v>2.5</v>
      </c>
      <c r="K21" s="32">
        <f t="shared" si="0"/>
        <v>5</v>
      </c>
      <c r="L21" s="15"/>
    </row>
    <row r="22" ht="36" customHeight="1" spans="1:12">
      <c r="A22" s="15">
        <v>14</v>
      </c>
      <c r="B22" s="15"/>
      <c r="C22" s="15" t="s">
        <v>62</v>
      </c>
      <c r="D22" s="16" t="s">
        <v>15</v>
      </c>
      <c r="E22" s="16" t="s">
        <v>25</v>
      </c>
      <c r="F22" s="16" t="s">
        <v>65</v>
      </c>
      <c r="G22" s="16" t="s">
        <v>66</v>
      </c>
      <c r="H22" s="18">
        <v>200</v>
      </c>
      <c r="I22" s="32">
        <v>2</v>
      </c>
      <c r="J22" s="32">
        <v>2</v>
      </c>
      <c r="K22" s="32">
        <f t="shared" si="0"/>
        <v>4</v>
      </c>
      <c r="L22" s="15"/>
    </row>
    <row r="23" ht="36" customHeight="1" spans="1:12">
      <c r="A23" s="15">
        <v>15</v>
      </c>
      <c r="B23" s="15"/>
      <c r="C23" s="15" t="s">
        <v>62</v>
      </c>
      <c r="D23" s="16" t="s">
        <v>15</v>
      </c>
      <c r="E23" s="16" t="s">
        <v>67</v>
      </c>
      <c r="F23" s="16" t="s">
        <v>68</v>
      </c>
      <c r="G23" s="16" t="s">
        <v>69</v>
      </c>
      <c r="H23" s="18">
        <v>103</v>
      </c>
      <c r="I23" s="32">
        <v>1.03</v>
      </c>
      <c r="J23" s="32">
        <v>1.03</v>
      </c>
      <c r="K23" s="32">
        <f t="shared" si="0"/>
        <v>2.06</v>
      </c>
      <c r="L23" s="15"/>
    </row>
    <row r="24" ht="36" customHeight="1" spans="1:12">
      <c r="A24" s="15">
        <v>16</v>
      </c>
      <c r="B24" s="15"/>
      <c r="C24" s="15" t="s">
        <v>70</v>
      </c>
      <c r="D24" s="16" t="s">
        <v>15</v>
      </c>
      <c r="E24" s="16" t="s">
        <v>34</v>
      </c>
      <c r="F24" s="16" t="s">
        <v>71</v>
      </c>
      <c r="G24" s="16" t="s">
        <v>36</v>
      </c>
      <c r="H24" s="18">
        <v>350</v>
      </c>
      <c r="I24" s="32">
        <v>3.5</v>
      </c>
      <c r="J24" s="32">
        <v>3.5</v>
      </c>
      <c r="K24" s="32">
        <f t="shared" si="0"/>
        <v>7</v>
      </c>
      <c r="L24" s="15"/>
    </row>
    <row r="25" ht="36" customHeight="1" spans="1:12">
      <c r="A25" s="15">
        <v>17</v>
      </c>
      <c r="B25" s="15"/>
      <c r="C25" s="15" t="s">
        <v>72</v>
      </c>
      <c r="D25" s="16" t="s">
        <v>15</v>
      </c>
      <c r="E25" s="16" t="s">
        <v>25</v>
      </c>
      <c r="F25" s="16" t="s">
        <v>73</v>
      </c>
      <c r="G25" s="16" t="s">
        <v>74</v>
      </c>
      <c r="H25" s="18">
        <v>300</v>
      </c>
      <c r="I25" s="32">
        <v>3</v>
      </c>
      <c r="J25" s="32">
        <v>3</v>
      </c>
      <c r="K25" s="32">
        <f t="shared" si="0"/>
        <v>6</v>
      </c>
      <c r="L25" s="15"/>
    </row>
    <row r="26" ht="36" customHeight="1" spans="1:12">
      <c r="A26" s="15"/>
      <c r="B26" s="15"/>
      <c r="C26" s="19" t="s">
        <v>22</v>
      </c>
      <c r="D26" s="20"/>
      <c r="E26" s="20"/>
      <c r="F26" s="20"/>
      <c r="G26" s="20"/>
      <c r="H26" s="22">
        <f>SUM(H9:H25)</f>
        <v>5652.55</v>
      </c>
      <c r="I26" s="34">
        <f>SUM(I9:I25)</f>
        <v>56.52</v>
      </c>
      <c r="J26" s="34">
        <f>SUM(J9:J25)</f>
        <v>56.52</v>
      </c>
      <c r="K26" s="34">
        <f t="shared" si="0"/>
        <v>113.04</v>
      </c>
      <c r="L26" s="19"/>
    </row>
    <row r="27" ht="36" customHeight="1" spans="1:12">
      <c r="A27" s="15">
        <v>1</v>
      </c>
      <c r="B27" s="16" t="s">
        <v>75</v>
      </c>
      <c r="C27" s="15" t="s">
        <v>76</v>
      </c>
      <c r="D27" s="16" t="s">
        <v>15</v>
      </c>
      <c r="E27" s="16" t="s">
        <v>77</v>
      </c>
      <c r="F27" s="16" t="s">
        <v>78</v>
      </c>
      <c r="G27" s="16" t="s">
        <v>79</v>
      </c>
      <c r="H27" s="18">
        <v>100</v>
      </c>
      <c r="I27" s="32">
        <v>1</v>
      </c>
      <c r="J27" s="32">
        <v>1</v>
      </c>
      <c r="K27" s="32">
        <f t="shared" si="0"/>
        <v>2</v>
      </c>
      <c r="L27" s="15"/>
    </row>
    <row r="28" ht="36" customHeight="1" spans="1:12">
      <c r="A28" s="15">
        <v>2</v>
      </c>
      <c r="B28" s="16"/>
      <c r="C28" s="15" t="s">
        <v>76</v>
      </c>
      <c r="D28" s="16" t="s">
        <v>15</v>
      </c>
      <c r="E28" s="16" t="s">
        <v>80</v>
      </c>
      <c r="F28" s="16" t="s">
        <v>81</v>
      </c>
      <c r="G28" s="16" t="s">
        <v>79</v>
      </c>
      <c r="H28" s="18">
        <v>100</v>
      </c>
      <c r="I28" s="32">
        <v>1</v>
      </c>
      <c r="J28" s="32">
        <v>1</v>
      </c>
      <c r="K28" s="32">
        <f t="shared" si="0"/>
        <v>2</v>
      </c>
      <c r="L28" s="15"/>
    </row>
    <row r="29" ht="36" customHeight="1" spans="1:12">
      <c r="A29" s="15">
        <v>3</v>
      </c>
      <c r="B29" s="16"/>
      <c r="C29" s="15" t="s">
        <v>76</v>
      </c>
      <c r="D29" s="16" t="s">
        <v>15</v>
      </c>
      <c r="E29" s="16" t="s">
        <v>82</v>
      </c>
      <c r="F29" s="16" t="s">
        <v>83</v>
      </c>
      <c r="G29" s="16" t="s">
        <v>84</v>
      </c>
      <c r="H29" s="18">
        <v>10</v>
      </c>
      <c r="I29" s="32">
        <v>0.1</v>
      </c>
      <c r="J29" s="32">
        <v>0.1</v>
      </c>
      <c r="K29" s="32">
        <f t="shared" si="0"/>
        <v>0.2</v>
      </c>
      <c r="L29" s="15"/>
    </row>
    <row r="30" ht="36" customHeight="1" spans="1:12">
      <c r="A30" s="15">
        <v>4</v>
      </c>
      <c r="B30" s="16"/>
      <c r="C30" s="15" t="s">
        <v>76</v>
      </c>
      <c r="D30" s="16" t="s">
        <v>15</v>
      </c>
      <c r="E30" s="16" t="s">
        <v>85</v>
      </c>
      <c r="F30" s="16" t="s">
        <v>86</v>
      </c>
      <c r="G30" s="16" t="s">
        <v>84</v>
      </c>
      <c r="H30" s="18">
        <v>56</v>
      </c>
      <c r="I30" s="32">
        <v>0.56</v>
      </c>
      <c r="J30" s="32">
        <v>0.56</v>
      </c>
      <c r="K30" s="32">
        <f t="shared" si="0"/>
        <v>1.12</v>
      </c>
      <c r="L30" s="15"/>
    </row>
    <row r="31" ht="36" customHeight="1" spans="1:12">
      <c r="A31" s="15">
        <v>5</v>
      </c>
      <c r="B31" s="16"/>
      <c r="C31" s="15" t="s">
        <v>87</v>
      </c>
      <c r="D31" s="16" t="s">
        <v>15</v>
      </c>
      <c r="E31" s="16" t="s">
        <v>16</v>
      </c>
      <c r="F31" s="16" t="s">
        <v>88</v>
      </c>
      <c r="G31" s="16" t="s">
        <v>89</v>
      </c>
      <c r="H31" s="18">
        <v>60</v>
      </c>
      <c r="I31" s="32">
        <v>0.6</v>
      </c>
      <c r="J31" s="32">
        <v>0.6</v>
      </c>
      <c r="K31" s="32">
        <f t="shared" si="0"/>
        <v>1.2</v>
      </c>
      <c r="L31" s="15"/>
    </row>
    <row r="32" ht="36" customHeight="1" spans="1:12">
      <c r="A32" s="15">
        <v>6</v>
      </c>
      <c r="B32" s="16"/>
      <c r="C32" s="15" t="s">
        <v>87</v>
      </c>
      <c r="D32" s="16" t="s">
        <v>15</v>
      </c>
      <c r="E32" s="16" t="s">
        <v>90</v>
      </c>
      <c r="F32" s="16" t="s">
        <v>91</v>
      </c>
      <c r="G32" s="16" t="s">
        <v>89</v>
      </c>
      <c r="H32" s="18">
        <v>60</v>
      </c>
      <c r="I32" s="32">
        <v>0.6</v>
      </c>
      <c r="J32" s="32">
        <v>0.6</v>
      </c>
      <c r="K32" s="32">
        <f t="shared" si="0"/>
        <v>1.2</v>
      </c>
      <c r="L32" s="15"/>
    </row>
    <row r="33" ht="36" customHeight="1" spans="1:12">
      <c r="A33" s="19"/>
      <c r="B33" s="16"/>
      <c r="C33" s="19" t="s">
        <v>22</v>
      </c>
      <c r="D33" s="20"/>
      <c r="E33" s="20"/>
      <c r="F33" s="20"/>
      <c r="G33" s="20"/>
      <c r="H33" s="22">
        <f>SUM(H27:H32)</f>
        <v>386</v>
      </c>
      <c r="I33" s="34">
        <f>SUM(I27:I32)</f>
        <v>3.86</v>
      </c>
      <c r="J33" s="34">
        <f>SUM(J27:J32)</f>
        <v>3.86</v>
      </c>
      <c r="K33" s="34">
        <f t="shared" si="0"/>
        <v>7.72</v>
      </c>
      <c r="L33" s="19"/>
    </row>
    <row r="34" ht="36" customHeight="1" spans="1:12">
      <c r="A34" s="15">
        <v>1</v>
      </c>
      <c r="B34" s="15" t="s">
        <v>92</v>
      </c>
      <c r="C34" s="15" t="s">
        <v>93</v>
      </c>
      <c r="D34" s="16" t="s">
        <v>38</v>
      </c>
      <c r="E34" s="16" t="s">
        <v>94</v>
      </c>
      <c r="F34" s="16" t="s">
        <v>95</v>
      </c>
      <c r="G34" s="16" t="s">
        <v>96</v>
      </c>
      <c r="H34" s="18">
        <v>109.1</v>
      </c>
      <c r="I34" s="18">
        <v>1.09</v>
      </c>
      <c r="J34" s="18">
        <v>1.09</v>
      </c>
      <c r="K34" s="18">
        <f t="shared" si="0"/>
        <v>2.18</v>
      </c>
      <c r="L34" s="15"/>
    </row>
    <row r="35" ht="36" customHeight="1" spans="1:12">
      <c r="A35" s="15">
        <v>2</v>
      </c>
      <c r="B35" s="15"/>
      <c r="C35" s="15" t="s">
        <v>93</v>
      </c>
      <c r="D35" s="16" t="s">
        <v>15</v>
      </c>
      <c r="E35" s="16" t="s">
        <v>97</v>
      </c>
      <c r="F35" s="16" t="s">
        <v>98</v>
      </c>
      <c r="G35" s="16" t="s">
        <v>99</v>
      </c>
      <c r="H35" s="18">
        <v>215</v>
      </c>
      <c r="I35" s="18">
        <v>2.15</v>
      </c>
      <c r="J35" s="18">
        <f>H35*100/10000</f>
        <v>2.15</v>
      </c>
      <c r="K35" s="18">
        <f t="shared" si="0"/>
        <v>4.3</v>
      </c>
      <c r="L35" s="15"/>
    </row>
    <row r="36" ht="36" customHeight="1" spans="1:12">
      <c r="A36" s="15">
        <v>3</v>
      </c>
      <c r="B36" s="15"/>
      <c r="C36" s="15" t="s">
        <v>93</v>
      </c>
      <c r="D36" s="16" t="s">
        <v>38</v>
      </c>
      <c r="E36" s="16" t="s">
        <v>100</v>
      </c>
      <c r="F36" s="16" t="s">
        <v>101</v>
      </c>
      <c r="G36" s="16" t="s">
        <v>102</v>
      </c>
      <c r="H36" s="18">
        <v>80</v>
      </c>
      <c r="I36" s="18">
        <v>0.8</v>
      </c>
      <c r="J36" s="18">
        <f>H36*100/10000</f>
        <v>0.8</v>
      </c>
      <c r="K36" s="18">
        <f t="shared" si="0"/>
        <v>1.6</v>
      </c>
      <c r="L36" s="15"/>
    </row>
    <row r="37" ht="36" customHeight="1" spans="1:12">
      <c r="A37" s="15">
        <v>4</v>
      </c>
      <c r="B37" s="15"/>
      <c r="C37" s="15" t="s">
        <v>93</v>
      </c>
      <c r="D37" s="16" t="s">
        <v>15</v>
      </c>
      <c r="E37" s="16" t="s">
        <v>97</v>
      </c>
      <c r="F37" s="16" t="s">
        <v>103</v>
      </c>
      <c r="G37" s="16" t="s">
        <v>104</v>
      </c>
      <c r="H37" s="18">
        <v>105</v>
      </c>
      <c r="I37" s="18">
        <v>1.05</v>
      </c>
      <c r="J37" s="18">
        <f>H37*100/10000</f>
        <v>1.05</v>
      </c>
      <c r="K37" s="18">
        <f t="shared" si="0"/>
        <v>2.1</v>
      </c>
      <c r="L37" s="15"/>
    </row>
    <row r="38" ht="36" customHeight="1" spans="1:12">
      <c r="A38" s="15">
        <v>5</v>
      </c>
      <c r="B38" s="15"/>
      <c r="C38" s="15" t="s">
        <v>105</v>
      </c>
      <c r="D38" s="16" t="s">
        <v>38</v>
      </c>
      <c r="E38" s="16" t="s">
        <v>106</v>
      </c>
      <c r="F38" s="16" t="s">
        <v>107</v>
      </c>
      <c r="G38" s="16" t="s">
        <v>30</v>
      </c>
      <c r="H38" s="18">
        <v>150</v>
      </c>
      <c r="I38" s="18">
        <v>1.5</v>
      </c>
      <c r="J38" s="18">
        <f>H38*100/10000</f>
        <v>1.5</v>
      </c>
      <c r="K38" s="18">
        <f t="shared" ref="K38:K63" si="1">I38+J38</f>
        <v>3</v>
      </c>
      <c r="L38" s="15"/>
    </row>
    <row r="39" ht="36" customHeight="1" spans="1:12">
      <c r="A39" s="15">
        <v>6</v>
      </c>
      <c r="B39" s="15"/>
      <c r="C39" s="15" t="s">
        <v>105</v>
      </c>
      <c r="D39" s="16" t="s">
        <v>15</v>
      </c>
      <c r="E39" s="16" t="s">
        <v>97</v>
      </c>
      <c r="F39" s="16" t="s">
        <v>108</v>
      </c>
      <c r="G39" s="16" t="s">
        <v>109</v>
      </c>
      <c r="H39" s="18">
        <v>105</v>
      </c>
      <c r="I39" s="18">
        <v>1.05</v>
      </c>
      <c r="J39" s="18">
        <f>H39*100/10000</f>
        <v>1.05</v>
      </c>
      <c r="K39" s="18">
        <f t="shared" si="1"/>
        <v>2.1</v>
      </c>
      <c r="L39" s="15"/>
    </row>
    <row r="40" ht="36" customHeight="1" spans="1:12">
      <c r="A40" s="15">
        <v>7</v>
      </c>
      <c r="B40" s="15"/>
      <c r="C40" s="15" t="s">
        <v>110</v>
      </c>
      <c r="D40" s="16" t="s">
        <v>15</v>
      </c>
      <c r="E40" s="16" t="s">
        <v>97</v>
      </c>
      <c r="F40" s="16" t="s">
        <v>111</v>
      </c>
      <c r="G40" s="16" t="s">
        <v>30</v>
      </c>
      <c r="H40" s="18">
        <v>103.8</v>
      </c>
      <c r="I40" s="18">
        <v>1.04</v>
      </c>
      <c r="J40" s="18">
        <v>1.04</v>
      </c>
      <c r="K40" s="18">
        <f t="shared" si="1"/>
        <v>2.08</v>
      </c>
      <c r="L40" s="15"/>
    </row>
    <row r="41" ht="36" customHeight="1" spans="1:12">
      <c r="A41" s="15">
        <v>8</v>
      </c>
      <c r="B41" s="15"/>
      <c r="C41" s="23" t="s">
        <v>112</v>
      </c>
      <c r="D41" s="24" t="s">
        <v>38</v>
      </c>
      <c r="E41" s="24" t="s">
        <v>113</v>
      </c>
      <c r="F41" s="24" t="s">
        <v>114</v>
      </c>
      <c r="G41" s="24" t="s">
        <v>109</v>
      </c>
      <c r="H41" s="25">
        <v>200</v>
      </c>
      <c r="I41" s="25">
        <v>2</v>
      </c>
      <c r="J41" s="25">
        <f>H41*100/10000</f>
        <v>2</v>
      </c>
      <c r="K41" s="18">
        <f t="shared" si="1"/>
        <v>4</v>
      </c>
      <c r="L41" s="23"/>
    </row>
    <row r="42" ht="36" customHeight="1" spans="1:12">
      <c r="A42" s="15">
        <v>9</v>
      </c>
      <c r="B42" s="15"/>
      <c r="C42" s="23" t="s">
        <v>115</v>
      </c>
      <c r="D42" s="24" t="s">
        <v>116</v>
      </c>
      <c r="E42" s="24" t="s">
        <v>117</v>
      </c>
      <c r="F42" s="24" t="s">
        <v>118</v>
      </c>
      <c r="G42" s="24" t="s">
        <v>119</v>
      </c>
      <c r="H42" s="25">
        <v>519</v>
      </c>
      <c r="I42" s="25">
        <v>5.19</v>
      </c>
      <c r="J42" s="25">
        <f>H42*100/10000</f>
        <v>5.19</v>
      </c>
      <c r="K42" s="18">
        <f t="shared" si="1"/>
        <v>10.38</v>
      </c>
      <c r="L42" s="23"/>
    </row>
    <row r="43" ht="36" customHeight="1" spans="1:12">
      <c r="A43" s="15">
        <v>10</v>
      </c>
      <c r="B43" s="15"/>
      <c r="C43" s="15" t="s">
        <v>115</v>
      </c>
      <c r="D43" s="16" t="s">
        <v>15</v>
      </c>
      <c r="E43" s="16" t="s">
        <v>97</v>
      </c>
      <c r="F43" s="16" t="s">
        <v>120</v>
      </c>
      <c r="G43" s="16" t="s">
        <v>121</v>
      </c>
      <c r="H43" s="18">
        <v>102</v>
      </c>
      <c r="I43" s="18">
        <v>1.02</v>
      </c>
      <c r="J43" s="18">
        <f>H43*100/10000</f>
        <v>1.02</v>
      </c>
      <c r="K43" s="18">
        <f t="shared" si="1"/>
        <v>2.04</v>
      </c>
      <c r="L43" s="15"/>
    </row>
    <row r="44" ht="36" customHeight="1" spans="1:12">
      <c r="A44" s="15">
        <v>11</v>
      </c>
      <c r="B44" s="15"/>
      <c r="C44" s="15" t="s">
        <v>115</v>
      </c>
      <c r="D44" s="16" t="s">
        <v>15</v>
      </c>
      <c r="E44" s="16" t="s">
        <v>97</v>
      </c>
      <c r="F44" s="16" t="s">
        <v>122</v>
      </c>
      <c r="G44" s="16" t="s">
        <v>123</v>
      </c>
      <c r="H44" s="18">
        <v>100.8</v>
      </c>
      <c r="I44" s="18">
        <v>1.01</v>
      </c>
      <c r="J44" s="18">
        <v>1.01</v>
      </c>
      <c r="K44" s="18">
        <f t="shared" si="1"/>
        <v>2.02</v>
      </c>
      <c r="L44" s="15"/>
    </row>
    <row r="45" ht="36" customHeight="1" spans="1:12">
      <c r="A45" s="15">
        <v>12</v>
      </c>
      <c r="B45" s="15"/>
      <c r="C45" s="15" t="s">
        <v>115</v>
      </c>
      <c r="D45" s="16" t="s">
        <v>15</v>
      </c>
      <c r="E45" s="16" t="s">
        <v>124</v>
      </c>
      <c r="F45" s="16" t="s">
        <v>125</v>
      </c>
      <c r="G45" s="16" t="s">
        <v>126</v>
      </c>
      <c r="H45" s="18">
        <v>50</v>
      </c>
      <c r="I45" s="18">
        <v>0.5</v>
      </c>
      <c r="J45" s="18">
        <f>H45*100/10000</f>
        <v>0.5</v>
      </c>
      <c r="K45" s="18">
        <f t="shared" si="1"/>
        <v>1</v>
      </c>
      <c r="L45" s="15"/>
    </row>
    <row r="46" ht="36" customHeight="1" spans="1:12">
      <c r="A46" s="15">
        <v>13</v>
      </c>
      <c r="B46" s="15"/>
      <c r="C46" s="15" t="s">
        <v>127</v>
      </c>
      <c r="D46" s="16" t="s">
        <v>15</v>
      </c>
      <c r="E46" s="16" t="s">
        <v>97</v>
      </c>
      <c r="F46" s="16" t="s">
        <v>128</v>
      </c>
      <c r="G46" s="16" t="s">
        <v>129</v>
      </c>
      <c r="H46" s="18">
        <v>250</v>
      </c>
      <c r="I46" s="18">
        <v>2.5</v>
      </c>
      <c r="J46" s="18">
        <f>H46*100/10000</f>
        <v>2.5</v>
      </c>
      <c r="K46" s="18">
        <f t="shared" si="1"/>
        <v>5</v>
      </c>
      <c r="L46" s="15"/>
    </row>
    <row r="47" ht="36" customHeight="1" spans="1:12">
      <c r="A47" s="15">
        <v>14</v>
      </c>
      <c r="B47" s="15"/>
      <c r="C47" s="15" t="s">
        <v>127</v>
      </c>
      <c r="D47" s="16" t="s">
        <v>15</v>
      </c>
      <c r="E47" s="16" t="s">
        <v>97</v>
      </c>
      <c r="F47" s="16" t="s">
        <v>130</v>
      </c>
      <c r="G47" s="16" t="s">
        <v>131</v>
      </c>
      <c r="H47" s="18">
        <v>207.2</v>
      </c>
      <c r="I47" s="18">
        <v>2.07</v>
      </c>
      <c r="J47" s="18">
        <v>2.07</v>
      </c>
      <c r="K47" s="18">
        <f t="shared" si="1"/>
        <v>4.14</v>
      </c>
      <c r="L47" s="15"/>
    </row>
    <row r="48" ht="36" customHeight="1" spans="1:12">
      <c r="A48" s="15">
        <v>15</v>
      </c>
      <c r="B48" s="15"/>
      <c r="C48" s="15" t="s">
        <v>127</v>
      </c>
      <c r="D48" s="16" t="s">
        <v>15</v>
      </c>
      <c r="E48" s="16" t="s">
        <v>97</v>
      </c>
      <c r="F48" s="16" t="s">
        <v>132</v>
      </c>
      <c r="G48" s="16" t="s">
        <v>133</v>
      </c>
      <c r="H48" s="18">
        <v>220</v>
      </c>
      <c r="I48" s="18">
        <v>2.2</v>
      </c>
      <c r="J48" s="18">
        <f>H48*100/10000</f>
        <v>2.2</v>
      </c>
      <c r="K48" s="18">
        <f t="shared" si="1"/>
        <v>4.4</v>
      </c>
      <c r="L48" s="15"/>
    </row>
    <row r="49" ht="36" customHeight="1" spans="1:12">
      <c r="A49" s="15">
        <v>16</v>
      </c>
      <c r="B49" s="15"/>
      <c r="C49" s="15" t="s">
        <v>127</v>
      </c>
      <c r="D49" s="16" t="s">
        <v>15</v>
      </c>
      <c r="E49" s="16" t="s">
        <v>124</v>
      </c>
      <c r="F49" s="16" t="s">
        <v>134</v>
      </c>
      <c r="G49" s="16" t="s">
        <v>135</v>
      </c>
      <c r="H49" s="18">
        <v>227.3</v>
      </c>
      <c r="I49" s="18">
        <v>2.27</v>
      </c>
      <c r="J49" s="18">
        <v>2.27</v>
      </c>
      <c r="K49" s="18">
        <f t="shared" si="1"/>
        <v>4.54</v>
      </c>
      <c r="L49" s="15"/>
    </row>
    <row r="50" ht="36" customHeight="1" spans="1:12">
      <c r="A50" s="15">
        <v>17</v>
      </c>
      <c r="B50" s="15"/>
      <c r="C50" s="15" t="s">
        <v>127</v>
      </c>
      <c r="D50" s="16" t="s">
        <v>15</v>
      </c>
      <c r="E50" s="16" t="s">
        <v>136</v>
      </c>
      <c r="F50" s="16" t="s">
        <v>137</v>
      </c>
      <c r="G50" s="16" t="s">
        <v>138</v>
      </c>
      <c r="H50" s="18">
        <v>124.8</v>
      </c>
      <c r="I50" s="18">
        <v>1.25</v>
      </c>
      <c r="J50" s="18">
        <v>1.25</v>
      </c>
      <c r="K50" s="18">
        <f t="shared" si="1"/>
        <v>2.5</v>
      </c>
      <c r="L50" s="15"/>
    </row>
    <row r="51" ht="36" customHeight="1" spans="1:12">
      <c r="A51" s="15">
        <v>18</v>
      </c>
      <c r="B51" s="15"/>
      <c r="C51" s="15" t="s">
        <v>139</v>
      </c>
      <c r="D51" s="16" t="s">
        <v>15</v>
      </c>
      <c r="E51" s="16" t="s">
        <v>97</v>
      </c>
      <c r="F51" s="16" t="s">
        <v>140</v>
      </c>
      <c r="G51" s="16" t="s">
        <v>104</v>
      </c>
      <c r="H51" s="18">
        <v>100</v>
      </c>
      <c r="I51" s="18">
        <v>1</v>
      </c>
      <c r="J51" s="18">
        <f>H51*100/10000</f>
        <v>1</v>
      </c>
      <c r="K51" s="18">
        <f t="shared" si="1"/>
        <v>2</v>
      </c>
      <c r="L51" s="15"/>
    </row>
    <row r="52" ht="36" customHeight="1" spans="1:12">
      <c r="A52" s="15">
        <v>19</v>
      </c>
      <c r="B52" s="15"/>
      <c r="C52" s="15" t="s">
        <v>139</v>
      </c>
      <c r="D52" s="16" t="s">
        <v>15</v>
      </c>
      <c r="E52" s="16" t="s">
        <v>124</v>
      </c>
      <c r="F52" s="16" t="s">
        <v>141</v>
      </c>
      <c r="G52" s="16" t="s">
        <v>142</v>
      </c>
      <c r="H52" s="18">
        <v>228</v>
      </c>
      <c r="I52" s="18">
        <v>2.28</v>
      </c>
      <c r="J52" s="18">
        <f>H52*100/10000</f>
        <v>2.28</v>
      </c>
      <c r="K52" s="18">
        <f t="shared" si="1"/>
        <v>4.56</v>
      </c>
      <c r="L52" s="15"/>
    </row>
    <row r="53" ht="36" customHeight="1" spans="1:12">
      <c r="A53" s="15">
        <v>20</v>
      </c>
      <c r="B53" s="15"/>
      <c r="C53" s="15" t="s">
        <v>139</v>
      </c>
      <c r="D53" s="16" t="s">
        <v>15</v>
      </c>
      <c r="E53" s="16" t="s">
        <v>97</v>
      </c>
      <c r="F53" s="16" t="s">
        <v>143</v>
      </c>
      <c r="G53" s="16" t="s">
        <v>109</v>
      </c>
      <c r="H53" s="18">
        <v>110</v>
      </c>
      <c r="I53" s="18">
        <v>1.1</v>
      </c>
      <c r="J53" s="18">
        <f>H53*100/10000</f>
        <v>1.1</v>
      </c>
      <c r="K53" s="18">
        <f t="shared" si="1"/>
        <v>2.2</v>
      </c>
      <c r="L53" s="15"/>
    </row>
    <row r="54" ht="36" customHeight="1" spans="1:12">
      <c r="A54" s="15">
        <v>21</v>
      </c>
      <c r="B54" s="15"/>
      <c r="C54" s="15" t="s">
        <v>139</v>
      </c>
      <c r="D54" s="16" t="s">
        <v>38</v>
      </c>
      <c r="E54" s="16" t="s">
        <v>144</v>
      </c>
      <c r="F54" s="16" t="s">
        <v>145</v>
      </c>
      <c r="G54" s="16" t="s">
        <v>102</v>
      </c>
      <c r="H54" s="18">
        <v>250</v>
      </c>
      <c r="I54" s="18">
        <v>2.5</v>
      </c>
      <c r="J54" s="18">
        <f>H54*100/10000</f>
        <v>2.5</v>
      </c>
      <c r="K54" s="18">
        <f t="shared" si="1"/>
        <v>5</v>
      </c>
      <c r="L54" s="15"/>
    </row>
    <row r="55" ht="36" customHeight="1" spans="1:12">
      <c r="A55" s="15">
        <v>22</v>
      </c>
      <c r="B55" s="15"/>
      <c r="C55" s="15" t="s">
        <v>139</v>
      </c>
      <c r="D55" s="16" t="s">
        <v>15</v>
      </c>
      <c r="E55" s="16" t="s">
        <v>146</v>
      </c>
      <c r="F55" s="16" t="s">
        <v>147</v>
      </c>
      <c r="G55" s="16" t="s">
        <v>148</v>
      </c>
      <c r="H55" s="18">
        <v>1100</v>
      </c>
      <c r="I55" s="18">
        <v>11</v>
      </c>
      <c r="J55" s="18">
        <f>H55*100/10000</f>
        <v>11</v>
      </c>
      <c r="K55" s="18">
        <f t="shared" si="1"/>
        <v>22</v>
      </c>
      <c r="L55" s="15"/>
    </row>
    <row r="56" ht="36" customHeight="1" spans="1:12">
      <c r="A56" s="15">
        <v>23</v>
      </c>
      <c r="B56" s="15"/>
      <c r="C56" s="15" t="s">
        <v>149</v>
      </c>
      <c r="D56" s="16" t="s">
        <v>15</v>
      </c>
      <c r="E56" s="16" t="s">
        <v>97</v>
      </c>
      <c r="F56" s="16" t="s">
        <v>150</v>
      </c>
      <c r="G56" s="16" t="s">
        <v>151</v>
      </c>
      <c r="H56" s="18">
        <v>200.8</v>
      </c>
      <c r="I56" s="18">
        <v>2.01</v>
      </c>
      <c r="J56" s="18">
        <v>2.01</v>
      </c>
      <c r="K56" s="18">
        <f t="shared" si="1"/>
        <v>4.02</v>
      </c>
      <c r="L56" s="15"/>
    </row>
    <row r="57" ht="36" customHeight="1" spans="1:12">
      <c r="A57" s="15">
        <v>24</v>
      </c>
      <c r="B57" s="15"/>
      <c r="C57" s="15" t="s">
        <v>152</v>
      </c>
      <c r="D57" s="16" t="s">
        <v>38</v>
      </c>
      <c r="E57" s="16" t="s">
        <v>153</v>
      </c>
      <c r="F57" s="16" t="s">
        <v>154</v>
      </c>
      <c r="G57" s="16" t="s">
        <v>155</v>
      </c>
      <c r="H57" s="18">
        <v>200</v>
      </c>
      <c r="I57" s="18">
        <v>2</v>
      </c>
      <c r="J57" s="18">
        <f>H57*100/10000</f>
        <v>2</v>
      </c>
      <c r="K57" s="18">
        <f t="shared" si="1"/>
        <v>4</v>
      </c>
      <c r="L57" s="15"/>
    </row>
    <row r="58" ht="36" customHeight="1" spans="1:12">
      <c r="A58" s="19"/>
      <c r="B58" s="19"/>
      <c r="C58" s="19" t="s">
        <v>22</v>
      </c>
      <c r="D58" s="20"/>
      <c r="E58" s="20"/>
      <c r="F58" s="20"/>
      <c r="G58" s="20"/>
      <c r="H58" s="22">
        <f>SUM(H34:H57)</f>
        <v>5057.8</v>
      </c>
      <c r="I58" s="22">
        <v>50.58</v>
      </c>
      <c r="J58" s="22">
        <f>SUM(J34:J57)</f>
        <v>50.58</v>
      </c>
      <c r="K58" s="22">
        <f t="shared" si="1"/>
        <v>101.16</v>
      </c>
      <c r="L58" s="19"/>
    </row>
    <row r="59" ht="36" customHeight="1" spans="1:12">
      <c r="A59" s="16">
        <v>1</v>
      </c>
      <c r="B59" s="16" t="s">
        <v>156</v>
      </c>
      <c r="C59" s="16" t="s">
        <v>157</v>
      </c>
      <c r="D59" s="16" t="s">
        <v>15</v>
      </c>
      <c r="E59" s="16" t="s">
        <v>82</v>
      </c>
      <c r="F59" s="16" t="s">
        <v>158</v>
      </c>
      <c r="G59" s="16" t="s">
        <v>121</v>
      </c>
      <c r="H59" s="25">
        <v>15</v>
      </c>
      <c r="I59" s="25">
        <v>0.15</v>
      </c>
      <c r="J59" s="25">
        <v>0.15</v>
      </c>
      <c r="K59" s="18">
        <f t="shared" si="1"/>
        <v>0.3</v>
      </c>
      <c r="L59" s="16"/>
    </row>
    <row r="60" ht="36" customHeight="1" spans="1:12">
      <c r="A60" s="16">
        <v>2</v>
      </c>
      <c r="B60" s="16"/>
      <c r="C60" s="16" t="s">
        <v>157</v>
      </c>
      <c r="D60" s="16" t="s">
        <v>15</v>
      </c>
      <c r="E60" s="16" t="s">
        <v>159</v>
      </c>
      <c r="F60" s="16" t="s">
        <v>160</v>
      </c>
      <c r="G60" s="16" t="s">
        <v>121</v>
      </c>
      <c r="H60" s="25">
        <v>50</v>
      </c>
      <c r="I60" s="25">
        <v>0.5</v>
      </c>
      <c r="J60" s="25">
        <v>0.5</v>
      </c>
      <c r="K60" s="18">
        <f t="shared" si="1"/>
        <v>1</v>
      </c>
      <c r="L60" s="16"/>
    </row>
    <row r="61" ht="36" customHeight="1" spans="1:12">
      <c r="A61" s="16">
        <v>3</v>
      </c>
      <c r="B61" s="16"/>
      <c r="C61" s="16" t="s">
        <v>161</v>
      </c>
      <c r="D61" s="16" t="s">
        <v>15</v>
      </c>
      <c r="E61" s="16" t="s">
        <v>34</v>
      </c>
      <c r="F61" s="16" t="s">
        <v>162</v>
      </c>
      <c r="G61" s="16" t="s">
        <v>163</v>
      </c>
      <c r="H61" s="18">
        <v>500</v>
      </c>
      <c r="I61" s="18">
        <v>5</v>
      </c>
      <c r="J61" s="18">
        <v>5</v>
      </c>
      <c r="K61" s="18">
        <f t="shared" si="1"/>
        <v>10</v>
      </c>
      <c r="L61" s="16"/>
    </row>
    <row r="62" ht="36" customHeight="1" spans="1:12">
      <c r="A62" s="20"/>
      <c r="B62" s="20"/>
      <c r="C62" s="20" t="s">
        <v>22</v>
      </c>
      <c r="D62" s="20"/>
      <c r="E62" s="20"/>
      <c r="F62" s="20"/>
      <c r="G62" s="20"/>
      <c r="H62" s="22">
        <f>SUM(H59:H61)</f>
        <v>565</v>
      </c>
      <c r="I62" s="22">
        <v>5.65</v>
      </c>
      <c r="J62" s="22">
        <f>SUM(J59:J61)</f>
        <v>5.65</v>
      </c>
      <c r="K62" s="22">
        <f t="shared" si="1"/>
        <v>11.3</v>
      </c>
      <c r="L62" s="20"/>
    </row>
    <row r="63" ht="36" customHeight="1" spans="1:12">
      <c r="A63" s="19"/>
      <c r="B63" s="19"/>
      <c r="C63" s="19" t="s">
        <v>164</v>
      </c>
      <c r="D63" s="19"/>
      <c r="E63" s="19"/>
      <c r="F63" s="19"/>
      <c r="G63" s="19"/>
      <c r="H63" s="26">
        <f>H8+H26+H33+H58+H62</f>
        <v>11781.35</v>
      </c>
      <c r="I63" s="26">
        <f>I8+I26+I33+I58+I62</f>
        <v>117.81</v>
      </c>
      <c r="J63" s="26">
        <f>J8+J26+J33+J58+J62</f>
        <v>117.81</v>
      </c>
      <c r="K63" s="22">
        <f t="shared" si="1"/>
        <v>235.62</v>
      </c>
      <c r="L63" s="19"/>
    </row>
  </sheetData>
  <mergeCells count="8">
    <mergeCell ref="A1:B1"/>
    <mergeCell ref="A2:L2"/>
    <mergeCell ref="J3:L3"/>
    <mergeCell ref="B5:B8"/>
    <mergeCell ref="B9:B26"/>
    <mergeCell ref="B27:B33"/>
    <mergeCell ref="B34:B58"/>
    <mergeCell ref="B59:B61"/>
  </mergeCells>
  <printOptions horizontalCentered="1"/>
  <pageMargins left="0.236111111111111" right="0.314583333333333" top="0.472222222222222" bottom="0.984027777777778" header="0.196527777777778" footer="0.511805555555556"/>
  <pageSetup paperSize="9" scale="55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附件3.1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蒋莹</dc:creator>
  <cp:lastModifiedBy>蒋莹</cp:lastModifiedBy>
  <dcterms:created xsi:type="dcterms:W3CDTF">2025-09-12T07:09:00Z</dcterms:created>
  <dcterms:modified xsi:type="dcterms:W3CDTF">2025-09-12T07:23:22Z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05FCD30C27F2430FB814E5E5DFDF6EB6</vt:lpwstr>
  </property>
  <property fmtid="{D5CDD505-2E9C-101B-9397-08002B2CF9AE}" pid="3" name="KSOProductBuildVer">
    <vt:lpwstr>2052-11.1.0.11691</vt:lpwstr>
  </property>
</Properties>
</file>