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吴中" sheetId="1" r:id="rId1"/>
  </sheets>
  <calcPr calcId="144525"/>
</workbook>
</file>

<file path=xl/sharedStrings.xml><?xml version="1.0" encoding="utf-8"?>
<sst xmlns="http://schemas.openxmlformats.org/spreadsheetml/2006/main" count="95" uniqueCount="91">
  <si>
    <t>附件1</t>
  </si>
  <si>
    <t>2025年吴中区生态补偿资金（水稻田）分配公示</t>
  </si>
  <si>
    <t>序号</t>
  </si>
  <si>
    <t>申报单位</t>
  </si>
  <si>
    <t>水稻田</t>
  </si>
  <si>
    <t>市级补偿资金（万元）</t>
  </si>
  <si>
    <t>区级补偿资金（万元）</t>
  </si>
  <si>
    <t>补偿资金合计（万元）</t>
  </si>
  <si>
    <t>面积（亩）</t>
  </si>
  <si>
    <t>胥口镇</t>
  </si>
  <si>
    <t>马舍村</t>
  </si>
  <si>
    <t>合丰村</t>
  </si>
  <si>
    <t>新峰村</t>
  </si>
  <si>
    <t>胥口镇小计</t>
  </si>
  <si>
    <t>东山镇</t>
  </si>
  <si>
    <t>三山村</t>
  </si>
  <si>
    <t>新潦村</t>
  </si>
  <si>
    <t>渡口村</t>
  </si>
  <si>
    <t>东山镇小计</t>
  </si>
  <si>
    <t>金庭镇</t>
  </si>
  <si>
    <t>堂里村</t>
  </si>
  <si>
    <t>东村村</t>
  </si>
  <si>
    <t>元山村</t>
  </si>
  <si>
    <t>衙甪里村</t>
  </si>
  <si>
    <t>林屋村</t>
  </si>
  <si>
    <t>秉常村</t>
  </si>
  <si>
    <t>石公村</t>
  </si>
  <si>
    <t>缥缈村</t>
  </si>
  <si>
    <t>东蔡村</t>
  </si>
  <si>
    <t>庭山村</t>
  </si>
  <si>
    <t>金庭镇合计</t>
  </si>
  <si>
    <t>越溪街道</t>
  </si>
  <si>
    <t>木林村/社区</t>
  </si>
  <si>
    <t>越溪街道合计</t>
  </si>
  <si>
    <t>横泾街道</t>
  </si>
  <si>
    <t>长远村</t>
  </si>
  <si>
    <t>新齐村</t>
  </si>
  <si>
    <t>上林村</t>
  </si>
  <si>
    <t>新路村</t>
  </si>
  <si>
    <t>泾峰社区</t>
  </si>
  <si>
    <t xml:space="preserve">尧南社区 </t>
  </si>
  <si>
    <t>上巷社区</t>
  </si>
  <si>
    <t>横泾街道合计</t>
  </si>
  <si>
    <t>香山街道</t>
  </si>
  <si>
    <t>舟山村</t>
  </si>
  <si>
    <t>香山街道合计</t>
  </si>
  <si>
    <t>临湖镇</t>
  </si>
  <si>
    <t>采莲村</t>
  </si>
  <si>
    <t>灵湖村</t>
  </si>
  <si>
    <t>东吴村</t>
  </si>
  <si>
    <t>湖桥村</t>
  </si>
  <si>
    <t>石塘村</t>
  </si>
  <si>
    <t>陆舍村</t>
  </si>
  <si>
    <t>界路村</t>
  </si>
  <si>
    <t>牛桥村</t>
  </si>
  <si>
    <t>前塘村</t>
  </si>
  <si>
    <t>浦庄村</t>
  </si>
  <si>
    <t>石庄村</t>
  </si>
  <si>
    <t>石舍村</t>
  </si>
  <si>
    <t>临湖镇合计</t>
  </si>
  <si>
    <t>光
福
镇</t>
  </si>
  <si>
    <t>迂里村</t>
  </si>
  <si>
    <t>府巷村</t>
  </si>
  <si>
    <t>邓尉村</t>
  </si>
  <si>
    <t>冲山村</t>
  </si>
  <si>
    <t>太湖渔港村</t>
  </si>
  <si>
    <t>光福镇合计</t>
  </si>
  <si>
    <t>甪直镇</t>
  </si>
  <si>
    <t>淞南村</t>
  </si>
  <si>
    <t>淞浦村</t>
  </si>
  <si>
    <t>澄东村</t>
  </si>
  <si>
    <t>澄湖村</t>
  </si>
  <si>
    <t>澄北村</t>
  </si>
  <si>
    <t>甫南村</t>
  </si>
  <si>
    <t>甫田村</t>
  </si>
  <si>
    <t>前港村</t>
  </si>
  <si>
    <t>湖浜村</t>
  </si>
  <si>
    <t>三马村</t>
  </si>
  <si>
    <t>长巨村</t>
  </si>
  <si>
    <t>澄墩村</t>
  </si>
  <si>
    <t>瑶盛村</t>
  </si>
  <si>
    <t>甪直镇合计</t>
  </si>
  <si>
    <t>木渎镇</t>
  </si>
  <si>
    <t>五峰村</t>
  </si>
  <si>
    <t>木渎镇合计</t>
  </si>
  <si>
    <t>郭巷街道</t>
  </si>
  <si>
    <t>官浦社区</t>
  </si>
  <si>
    <t>马巷社区</t>
  </si>
  <si>
    <t>戈湾社区</t>
  </si>
  <si>
    <t>郭巷街道合计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</si>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</sst>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2"/>
      <name val="宋体"/>
      <charset val="134"/>
    </font>
    <font>
      <sz val="11"/>
      <name val="黑体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26"/>
      <name val="宋体"/>
      <charset val="134"/>
    </font>
    <font>
      <sz val="16"/>
      <name val="黑体"/>
      <charset val="134"/>
    </font>
    <font>
      <sz val="14"/>
      <name val="仿宋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1" borderId="13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20" borderId="16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shrinkToFi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76" fontId="0" fillId="0" borderId="0" xfId="0" applyNumberFormat="1"/>
    <xf numFmtId="176" fontId="0" fillId="0" borderId="0" xfId="0" applyNumberFormat="1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6"/>
  <sheetViews>
    <sheetView tabSelected="1" zoomScale="99" zoomScaleNormal="99" zoomScaleSheetLayoutView="60" workbookViewId="0">
      <selection activeCell="A3" sqref="$A3:$XFD3"/>
    </sheetView>
  </sheetViews>
  <sheetFormatPr defaultColWidth="8.75" defaultRowHeight="14.25"/>
  <cols>
    <col min="1" max="1" width="6.05833333333333" style="4" customWidth="1"/>
    <col min="2" max="2" width="12.2" style="5" customWidth="1"/>
    <col min="3" max="3" width="20.4583333333333" style="5" customWidth="1"/>
    <col min="4" max="6" width="30.4" style="6" customWidth="1"/>
    <col min="7" max="7" width="30.4" style="7" customWidth="1"/>
    <col min="8" max="9" width="9.375"/>
  </cols>
  <sheetData>
    <row r="1" spans="1:1">
      <c r="A1" s="4" t="s">
        <v>0</v>
      </c>
    </row>
    <row r="2" ht="54.75" customHeight="1" spans="1:7">
      <c r="A2" s="8" t="s">
        <v>1</v>
      </c>
      <c r="B2" s="9"/>
      <c r="C2" s="9"/>
      <c r="D2" s="10"/>
      <c r="E2" s="10"/>
      <c r="F2" s="10"/>
      <c r="G2" s="11"/>
    </row>
    <row r="3" ht="24" customHeight="1"/>
    <row r="4" s="1" customFormat="1" ht="25" customHeight="1" spans="1:7">
      <c r="A4" s="12" t="s">
        <v>2</v>
      </c>
      <c r="B4" s="13" t="s">
        <v>3</v>
      </c>
      <c r="C4" s="13"/>
      <c r="D4" s="14" t="s">
        <v>4</v>
      </c>
      <c r="E4" s="14"/>
      <c r="F4" s="14"/>
      <c r="G4" s="15"/>
    </row>
    <row r="5" s="1" customFormat="1" ht="25" customHeight="1" spans="1:7">
      <c r="A5" s="16"/>
      <c r="B5" s="17"/>
      <c r="C5" s="17"/>
      <c r="D5" s="18" t="s">
        <v>5</v>
      </c>
      <c r="E5" s="18" t="s">
        <v>6</v>
      </c>
      <c r="F5" s="18" t="s">
        <v>7</v>
      </c>
      <c r="G5" s="19" t="s">
        <v>8</v>
      </c>
    </row>
    <row r="6" s="2" customFormat="1" ht="25" customHeight="1" spans="1:7">
      <c r="A6" s="20">
        <v>1</v>
      </c>
      <c r="B6" s="21" t="s">
        <v>9</v>
      </c>
      <c r="C6" s="21" t="s">
        <v>10</v>
      </c>
      <c r="D6" s="22">
        <v>24.29</v>
      </c>
      <c r="E6" s="22">
        <v>24.29</v>
      </c>
      <c r="F6" s="22">
        <f>D6+E6</f>
        <v>48.58</v>
      </c>
      <c r="G6" s="22">
        <v>1156.87</v>
      </c>
    </row>
    <row r="7" s="2" customFormat="1" ht="25" customHeight="1" spans="1:7">
      <c r="A7" s="20">
        <v>2</v>
      </c>
      <c r="B7" s="21"/>
      <c r="C7" s="21" t="s">
        <v>11</v>
      </c>
      <c r="D7" s="22">
        <v>3.74</v>
      </c>
      <c r="E7" s="22">
        <v>3.74</v>
      </c>
      <c r="F7" s="22">
        <f t="shared" ref="F7:F38" si="0">D7+E7</f>
        <v>7.48</v>
      </c>
      <c r="G7" s="22">
        <v>178</v>
      </c>
    </row>
    <row r="8" s="2" customFormat="1" ht="25" customHeight="1" spans="1:7">
      <c r="A8" s="20">
        <v>3</v>
      </c>
      <c r="B8" s="21"/>
      <c r="C8" s="21" t="s">
        <v>12</v>
      </c>
      <c r="D8" s="22">
        <v>17.87</v>
      </c>
      <c r="E8" s="22">
        <v>17.87</v>
      </c>
      <c r="F8" s="22">
        <f t="shared" si="0"/>
        <v>35.74</v>
      </c>
      <c r="G8" s="22">
        <v>851</v>
      </c>
    </row>
    <row r="9" s="3" customFormat="1" ht="25" customHeight="1" spans="1:7">
      <c r="A9" s="23" t="s">
        <v>13</v>
      </c>
      <c r="B9" s="24"/>
      <c r="C9" s="24"/>
      <c r="D9" s="25">
        <f>SUM(D6:D8)</f>
        <v>45.9</v>
      </c>
      <c r="E9" s="25">
        <f>SUM(E6:E8)</f>
        <v>45.9</v>
      </c>
      <c r="F9" s="25">
        <f t="shared" si="0"/>
        <v>91.8</v>
      </c>
      <c r="G9" s="26">
        <f>SUM(G6:G8)</f>
        <v>2185.87</v>
      </c>
    </row>
    <row r="10" s="2" customFormat="1" ht="25" customHeight="1" spans="1:7">
      <c r="A10" s="20">
        <v>1</v>
      </c>
      <c r="B10" s="21" t="s">
        <v>14</v>
      </c>
      <c r="C10" s="20" t="s">
        <v>15</v>
      </c>
      <c r="D10" s="22">
        <v>0.8</v>
      </c>
      <c r="E10" s="22">
        <v>0.8</v>
      </c>
      <c r="F10" s="22">
        <f t="shared" si="0"/>
        <v>1.6</v>
      </c>
      <c r="G10" s="22">
        <v>38.05</v>
      </c>
    </row>
    <row r="11" s="2" customFormat="1" ht="25" customHeight="1" spans="1:7">
      <c r="A11" s="20">
        <v>2</v>
      </c>
      <c r="B11" s="21" t="s">
        <v>14</v>
      </c>
      <c r="C11" s="21" t="s">
        <v>16</v>
      </c>
      <c r="D11" s="22">
        <v>1.68</v>
      </c>
      <c r="E11" s="22">
        <v>1.68</v>
      </c>
      <c r="F11" s="22">
        <f t="shared" si="0"/>
        <v>3.36</v>
      </c>
      <c r="G11" s="27">
        <v>80</v>
      </c>
    </row>
    <row r="12" s="2" customFormat="1" ht="25" customHeight="1" spans="1:7">
      <c r="A12" s="20">
        <v>3</v>
      </c>
      <c r="B12" s="21" t="s">
        <v>14</v>
      </c>
      <c r="C12" s="21" t="s">
        <v>17</v>
      </c>
      <c r="D12" s="22">
        <v>13.65</v>
      </c>
      <c r="E12" s="22">
        <v>13.65</v>
      </c>
      <c r="F12" s="22">
        <f t="shared" si="0"/>
        <v>27.3</v>
      </c>
      <c r="G12" s="22">
        <v>650</v>
      </c>
    </row>
    <row r="13" s="3" customFormat="1" ht="25" customHeight="1" spans="1:7">
      <c r="A13" s="23" t="s">
        <v>18</v>
      </c>
      <c r="B13" s="24"/>
      <c r="C13" s="24"/>
      <c r="D13" s="25">
        <f>SUM(D10:D12)</f>
        <v>16.13</v>
      </c>
      <c r="E13" s="25">
        <f>SUM(E10:E12)</f>
        <v>16.13</v>
      </c>
      <c r="F13" s="25">
        <f t="shared" si="0"/>
        <v>32.26</v>
      </c>
      <c r="G13" s="26">
        <f>SUM(G10:G12)</f>
        <v>768.05</v>
      </c>
    </row>
    <row r="14" s="2" customFormat="1" ht="25" customHeight="1" spans="1:7">
      <c r="A14" s="28">
        <v>1</v>
      </c>
      <c r="B14" s="29" t="s">
        <v>19</v>
      </c>
      <c r="C14" s="29" t="s">
        <v>20</v>
      </c>
      <c r="D14" s="30">
        <v>4.47</v>
      </c>
      <c r="E14" s="30">
        <v>4.47</v>
      </c>
      <c r="F14" s="22">
        <f t="shared" si="0"/>
        <v>8.94</v>
      </c>
      <c r="G14" s="30">
        <v>212.9</v>
      </c>
    </row>
    <row r="15" s="2" customFormat="1" ht="25" customHeight="1" spans="1:7">
      <c r="A15" s="28">
        <v>2</v>
      </c>
      <c r="B15" s="29"/>
      <c r="C15" s="29" t="s">
        <v>21</v>
      </c>
      <c r="D15" s="30">
        <v>3.21</v>
      </c>
      <c r="E15" s="30">
        <v>3.21</v>
      </c>
      <c r="F15" s="22">
        <f t="shared" si="0"/>
        <v>6.42</v>
      </c>
      <c r="G15" s="30">
        <v>152.87</v>
      </c>
    </row>
    <row r="16" s="2" customFormat="1" ht="25" customHeight="1" spans="1:7">
      <c r="A16" s="28">
        <v>3</v>
      </c>
      <c r="B16" s="29"/>
      <c r="C16" s="29" t="s">
        <v>22</v>
      </c>
      <c r="D16" s="30">
        <v>3.72</v>
      </c>
      <c r="E16" s="30">
        <v>3.72</v>
      </c>
      <c r="F16" s="22">
        <f t="shared" si="0"/>
        <v>7.44</v>
      </c>
      <c r="G16" s="30">
        <v>177.33</v>
      </c>
    </row>
    <row r="17" s="2" customFormat="1" ht="25" customHeight="1" spans="1:7">
      <c r="A17" s="28">
        <v>4</v>
      </c>
      <c r="B17" s="29"/>
      <c r="C17" s="29" t="s">
        <v>23</v>
      </c>
      <c r="D17" s="30">
        <v>1.47</v>
      </c>
      <c r="E17" s="30">
        <v>1.47</v>
      </c>
      <c r="F17" s="22">
        <f t="shared" si="0"/>
        <v>2.94</v>
      </c>
      <c r="G17" s="30">
        <v>70</v>
      </c>
    </row>
    <row r="18" s="2" customFormat="1" ht="25" customHeight="1" spans="1:7">
      <c r="A18" s="28">
        <v>5</v>
      </c>
      <c r="B18" s="29"/>
      <c r="C18" s="29" t="s">
        <v>24</v>
      </c>
      <c r="D18" s="30">
        <v>9.9</v>
      </c>
      <c r="E18" s="30">
        <v>9.9</v>
      </c>
      <c r="F18" s="22">
        <f t="shared" si="0"/>
        <v>19.8</v>
      </c>
      <c r="G18" s="30">
        <v>471.64</v>
      </c>
    </row>
    <row r="19" s="2" customFormat="1" ht="25" customHeight="1" spans="1:7">
      <c r="A19" s="28">
        <v>6</v>
      </c>
      <c r="B19" s="29"/>
      <c r="C19" s="29" t="s">
        <v>25</v>
      </c>
      <c r="D19" s="30">
        <v>22.4</v>
      </c>
      <c r="E19" s="30">
        <v>22.4</v>
      </c>
      <c r="F19" s="22">
        <f t="shared" si="0"/>
        <v>44.8</v>
      </c>
      <c r="G19" s="30">
        <v>1066.8</v>
      </c>
    </row>
    <row r="20" s="2" customFormat="1" ht="25" customHeight="1" spans="1:7">
      <c r="A20" s="28">
        <v>7</v>
      </c>
      <c r="B20" s="29"/>
      <c r="C20" s="29" t="s">
        <v>26</v>
      </c>
      <c r="D20" s="30">
        <v>17.02</v>
      </c>
      <c r="E20" s="30">
        <v>17.02</v>
      </c>
      <c r="F20" s="22">
        <f t="shared" si="0"/>
        <v>34.04</v>
      </c>
      <c r="G20" s="30">
        <v>810.52</v>
      </c>
    </row>
    <row r="21" s="2" customFormat="1" ht="25" customHeight="1" spans="1:9">
      <c r="A21" s="28">
        <v>8</v>
      </c>
      <c r="B21" s="29"/>
      <c r="C21" s="29" t="s">
        <v>27</v>
      </c>
      <c r="D21" s="30">
        <v>16</v>
      </c>
      <c r="E21" s="30">
        <v>16</v>
      </c>
      <c r="F21" s="22">
        <f t="shared" si="0"/>
        <v>32</v>
      </c>
      <c r="G21" s="30">
        <v>761.63</v>
      </c>
      <c r="I21" s="38"/>
    </row>
    <row r="22" s="2" customFormat="1" ht="25" customHeight="1" spans="1:7">
      <c r="A22" s="28">
        <v>9</v>
      </c>
      <c r="B22" s="29"/>
      <c r="C22" s="29" t="s">
        <v>28</v>
      </c>
      <c r="D22" s="30">
        <v>10.66</v>
      </c>
      <c r="E22" s="30">
        <v>10.66</v>
      </c>
      <c r="F22" s="22">
        <f t="shared" si="0"/>
        <v>21.32</v>
      </c>
      <c r="G22" s="30">
        <v>507.55</v>
      </c>
    </row>
    <row r="23" s="2" customFormat="1" ht="25" customHeight="1" spans="1:7">
      <c r="A23" s="28">
        <v>10</v>
      </c>
      <c r="B23" s="29"/>
      <c r="C23" s="29" t="s">
        <v>29</v>
      </c>
      <c r="D23" s="30">
        <v>0.48</v>
      </c>
      <c r="E23" s="30">
        <v>0.48</v>
      </c>
      <c r="F23" s="22">
        <f t="shared" si="0"/>
        <v>0.96</v>
      </c>
      <c r="G23" s="30">
        <v>23</v>
      </c>
    </row>
    <row r="24" s="3" customFormat="1" ht="25" customHeight="1" spans="1:7">
      <c r="A24" s="23" t="s">
        <v>30</v>
      </c>
      <c r="B24" s="24"/>
      <c r="C24" s="24"/>
      <c r="D24" s="25">
        <f>SUM(D14:D23)</f>
        <v>89.33</v>
      </c>
      <c r="E24" s="25">
        <f>SUM(E14:E23)</f>
        <v>89.33</v>
      </c>
      <c r="F24" s="25">
        <f t="shared" si="0"/>
        <v>178.66</v>
      </c>
      <c r="G24" s="26">
        <f>SUM(G14:G23)</f>
        <v>4254.24</v>
      </c>
    </row>
    <row r="25" s="1" customFormat="1" ht="25" customHeight="1" spans="1:7">
      <c r="A25" s="20">
        <v>1</v>
      </c>
      <c r="B25" s="21" t="s">
        <v>31</v>
      </c>
      <c r="C25" s="21" t="s">
        <v>32</v>
      </c>
      <c r="D25" s="22">
        <v>15.16</v>
      </c>
      <c r="E25" s="22">
        <v>15.16</v>
      </c>
      <c r="F25" s="22">
        <f t="shared" si="0"/>
        <v>30.32</v>
      </c>
      <c r="G25" s="27">
        <v>722</v>
      </c>
    </row>
    <row r="26" s="3" customFormat="1" ht="25" customHeight="1" spans="1:7">
      <c r="A26" s="23" t="s">
        <v>33</v>
      </c>
      <c r="B26" s="24"/>
      <c r="C26" s="24"/>
      <c r="D26" s="25">
        <f>SUM(D25:D25)</f>
        <v>15.16</v>
      </c>
      <c r="E26" s="25">
        <f>SUM(E25:E25)</f>
        <v>15.16</v>
      </c>
      <c r="F26" s="25">
        <f t="shared" si="0"/>
        <v>30.32</v>
      </c>
      <c r="G26" s="26">
        <f>SUM(G25:G25)</f>
        <v>722</v>
      </c>
    </row>
    <row r="27" s="2" customFormat="1" ht="25" customHeight="1" spans="1:7">
      <c r="A27" s="20">
        <v>1</v>
      </c>
      <c r="B27" s="21" t="s">
        <v>34</v>
      </c>
      <c r="C27" s="21" t="s">
        <v>35</v>
      </c>
      <c r="D27" s="22">
        <v>47.53</v>
      </c>
      <c r="E27" s="22">
        <v>47.53</v>
      </c>
      <c r="F27" s="22">
        <f t="shared" si="0"/>
        <v>95.06</v>
      </c>
      <c r="G27" s="22">
        <v>2263.5</v>
      </c>
    </row>
    <row r="28" s="2" customFormat="1" ht="25" customHeight="1" spans="1:7">
      <c r="A28" s="20">
        <v>2</v>
      </c>
      <c r="B28" s="21"/>
      <c r="C28" s="21" t="s">
        <v>36</v>
      </c>
      <c r="D28" s="22">
        <v>28.13</v>
      </c>
      <c r="E28" s="22">
        <v>28.13</v>
      </c>
      <c r="F28" s="22">
        <f t="shared" si="0"/>
        <v>56.26</v>
      </c>
      <c r="G28" s="22">
        <v>1339.5</v>
      </c>
    </row>
    <row r="29" s="2" customFormat="1" ht="25" customHeight="1" spans="1:7">
      <c r="A29" s="20">
        <v>3</v>
      </c>
      <c r="B29" s="21"/>
      <c r="C29" s="21" t="s">
        <v>37</v>
      </c>
      <c r="D29" s="22">
        <v>13.67</v>
      </c>
      <c r="E29" s="22">
        <v>13.67</v>
      </c>
      <c r="F29" s="22">
        <f t="shared" si="0"/>
        <v>27.34</v>
      </c>
      <c r="G29" s="22">
        <v>651</v>
      </c>
    </row>
    <row r="30" s="2" customFormat="1" ht="25" customHeight="1" spans="1:7">
      <c r="A30" s="20">
        <v>4</v>
      </c>
      <c r="B30" s="21"/>
      <c r="C30" s="21" t="s">
        <v>38</v>
      </c>
      <c r="D30" s="22">
        <v>19.67</v>
      </c>
      <c r="E30" s="22">
        <v>19.67</v>
      </c>
      <c r="F30" s="22">
        <f t="shared" si="0"/>
        <v>39.34</v>
      </c>
      <c r="G30" s="22">
        <v>936.5</v>
      </c>
    </row>
    <row r="31" s="2" customFormat="1" ht="25" customHeight="1" spans="1:7">
      <c r="A31" s="20">
        <v>5</v>
      </c>
      <c r="B31" s="21"/>
      <c r="C31" s="21" t="s">
        <v>39</v>
      </c>
      <c r="D31" s="22">
        <v>12.58</v>
      </c>
      <c r="E31" s="22">
        <v>12.58</v>
      </c>
      <c r="F31" s="22">
        <f t="shared" si="0"/>
        <v>25.16</v>
      </c>
      <c r="G31" s="22">
        <v>599.3</v>
      </c>
    </row>
    <row r="32" s="2" customFormat="1" ht="25" customHeight="1" spans="1:7">
      <c r="A32" s="20">
        <v>6</v>
      </c>
      <c r="B32" s="21"/>
      <c r="C32" s="21" t="s">
        <v>40</v>
      </c>
      <c r="D32" s="22">
        <v>8.17</v>
      </c>
      <c r="E32" s="22">
        <v>8.17</v>
      </c>
      <c r="F32" s="22">
        <f t="shared" si="0"/>
        <v>16.34</v>
      </c>
      <c r="G32" s="22">
        <v>388.89</v>
      </c>
    </row>
    <row r="33" s="2" customFormat="1" ht="25" customHeight="1" spans="1:7">
      <c r="A33" s="20">
        <v>7</v>
      </c>
      <c r="B33" s="21"/>
      <c r="C33" s="21" t="s">
        <v>41</v>
      </c>
      <c r="D33" s="22">
        <v>11.93</v>
      </c>
      <c r="E33" s="22">
        <v>11.93</v>
      </c>
      <c r="F33" s="22">
        <f t="shared" si="0"/>
        <v>23.86</v>
      </c>
      <c r="G33" s="22">
        <v>568</v>
      </c>
    </row>
    <row r="34" s="3" customFormat="1" ht="25" customHeight="1" spans="1:7">
      <c r="A34" s="23" t="s">
        <v>42</v>
      </c>
      <c r="B34" s="24"/>
      <c r="C34" s="24"/>
      <c r="D34" s="25">
        <f>SUM(D27:D33)</f>
        <v>141.68</v>
      </c>
      <c r="E34" s="25">
        <f>SUM(E27:E33)</f>
        <v>141.68</v>
      </c>
      <c r="F34" s="25">
        <f t="shared" si="0"/>
        <v>283.36</v>
      </c>
      <c r="G34" s="26">
        <f>SUM(G27:G33)</f>
        <v>6746.69</v>
      </c>
    </row>
    <row r="35" s="2" customFormat="1" ht="25" customHeight="1" spans="1:7">
      <c r="A35" s="20">
        <v>1</v>
      </c>
      <c r="B35" s="31" t="s">
        <v>43</v>
      </c>
      <c r="C35" s="21" t="s">
        <v>44</v>
      </c>
      <c r="D35" s="22">
        <v>5.46</v>
      </c>
      <c r="E35" s="22">
        <v>5.46</v>
      </c>
      <c r="F35" s="22">
        <f t="shared" si="0"/>
        <v>10.92</v>
      </c>
      <c r="G35" s="27">
        <v>260</v>
      </c>
    </row>
    <row r="36" s="3" customFormat="1" ht="25" customHeight="1" spans="1:7">
      <c r="A36" s="32" t="s">
        <v>45</v>
      </c>
      <c r="B36" s="33"/>
      <c r="C36" s="34"/>
      <c r="D36" s="25">
        <f>SUM(D35:D35)</f>
        <v>5.46</v>
      </c>
      <c r="E36" s="25">
        <f>SUM(E35:E35)</f>
        <v>5.46</v>
      </c>
      <c r="F36" s="25">
        <f t="shared" si="0"/>
        <v>10.92</v>
      </c>
      <c r="G36" s="26">
        <f>SUM(G35:G35)</f>
        <v>260</v>
      </c>
    </row>
    <row r="37" s="2" customFormat="1" ht="25" customHeight="1" spans="1:7">
      <c r="A37" s="20">
        <v>1</v>
      </c>
      <c r="B37" s="21" t="s">
        <v>46</v>
      </c>
      <c r="C37" s="21" t="s">
        <v>47</v>
      </c>
      <c r="D37" s="35">
        <v>0.41</v>
      </c>
      <c r="E37" s="35">
        <v>0.41</v>
      </c>
      <c r="F37" s="22">
        <f t="shared" si="0"/>
        <v>0.82</v>
      </c>
      <c r="G37" s="35">
        <v>19.58</v>
      </c>
    </row>
    <row r="38" s="2" customFormat="1" ht="25" customHeight="1" spans="1:7">
      <c r="A38" s="20">
        <v>2</v>
      </c>
      <c r="B38" s="21"/>
      <c r="C38" s="21" t="s">
        <v>48</v>
      </c>
      <c r="D38" s="35">
        <v>4.54</v>
      </c>
      <c r="E38" s="35">
        <v>4.54</v>
      </c>
      <c r="F38" s="22">
        <f t="shared" si="0"/>
        <v>9.08</v>
      </c>
      <c r="G38" s="35">
        <v>216</v>
      </c>
    </row>
    <row r="39" s="2" customFormat="1" ht="25" customHeight="1" spans="1:7">
      <c r="A39" s="20">
        <v>3</v>
      </c>
      <c r="B39" s="21"/>
      <c r="C39" s="21" t="s">
        <v>49</v>
      </c>
      <c r="D39" s="35">
        <v>22.64</v>
      </c>
      <c r="E39" s="35">
        <v>22.64</v>
      </c>
      <c r="F39" s="22">
        <f t="shared" ref="F39:F70" si="1">D39+E39</f>
        <v>45.28</v>
      </c>
      <c r="G39" s="35">
        <v>1078.1</v>
      </c>
    </row>
    <row r="40" s="2" customFormat="1" ht="25" customHeight="1" spans="1:7">
      <c r="A40" s="20">
        <v>4</v>
      </c>
      <c r="B40" s="21"/>
      <c r="C40" s="21" t="s">
        <v>50</v>
      </c>
      <c r="D40" s="35">
        <v>62.31</v>
      </c>
      <c r="E40" s="35">
        <v>62.31</v>
      </c>
      <c r="F40" s="22">
        <f t="shared" si="1"/>
        <v>124.62</v>
      </c>
      <c r="G40" s="35">
        <v>2967.06</v>
      </c>
    </row>
    <row r="41" s="2" customFormat="1" ht="25" customHeight="1" spans="1:7">
      <c r="A41" s="20">
        <v>5</v>
      </c>
      <c r="B41" s="21"/>
      <c r="C41" s="21" t="s">
        <v>51</v>
      </c>
      <c r="D41" s="35">
        <v>34.06</v>
      </c>
      <c r="E41" s="35">
        <v>34.06</v>
      </c>
      <c r="F41" s="22">
        <f t="shared" si="1"/>
        <v>68.12</v>
      </c>
      <c r="G41" s="35">
        <v>1622.1</v>
      </c>
    </row>
    <row r="42" s="2" customFormat="1" ht="25" customHeight="1" spans="1:7">
      <c r="A42" s="20">
        <v>6</v>
      </c>
      <c r="B42" s="21"/>
      <c r="C42" s="21" t="s">
        <v>52</v>
      </c>
      <c r="D42" s="22">
        <v>28.8</v>
      </c>
      <c r="E42" s="22">
        <v>28.8</v>
      </c>
      <c r="F42" s="22">
        <f t="shared" si="1"/>
        <v>57.6</v>
      </c>
      <c r="G42" s="27">
        <v>1371.4</v>
      </c>
    </row>
    <row r="43" s="2" customFormat="1" ht="25" customHeight="1" spans="1:7">
      <c r="A43" s="20">
        <v>7</v>
      </c>
      <c r="B43" s="21"/>
      <c r="C43" s="21" t="s">
        <v>53</v>
      </c>
      <c r="D43" s="22">
        <v>24.07</v>
      </c>
      <c r="E43" s="22">
        <v>24.07</v>
      </c>
      <c r="F43" s="22">
        <f t="shared" si="1"/>
        <v>48.14</v>
      </c>
      <c r="G43" s="27">
        <v>1146.26</v>
      </c>
    </row>
    <row r="44" s="2" customFormat="1" ht="25" customHeight="1" spans="1:7">
      <c r="A44" s="20">
        <v>8</v>
      </c>
      <c r="B44" s="21"/>
      <c r="C44" s="21" t="s">
        <v>54</v>
      </c>
      <c r="D44" s="35">
        <v>6.42</v>
      </c>
      <c r="E44" s="35">
        <v>6.42</v>
      </c>
      <c r="F44" s="22">
        <f t="shared" si="1"/>
        <v>12.84</v>
      </c>
      <c r="G44" s="35">
        <v>305.87</v>
      </c>
    </row>
    <row r="45" s="2" customFormat="1" ht="25" customHeight="1" spans="1:7">
      <c r="A45" s="20">
        <v>9</v>
      </c>
      <c r="B45" s="21"/>
      <c r="C45" s="21" t="s">
        <v>55</v>
      </c>
      <c r="D45" s="35">
        <v>32.41</v>
      </c>
      <c r="E45" s="35">
        <v>32.41</v>
      </c>
      <c r="F45" s="22">
        <f t="shared" si="1"/>
        <v>64.82</v>
      </c>
      <c r="G45" s="35">
        <v>1543.53</v>
      </c>
    </row>
    <row r="46" s="2" customFormat="1" ht="25" customHeight="1" spans="1:7">
      <c r="A46" s="20">
        <v>10</v>
      </c>
      <c r="B46" s="21"/>
      <c r="C46" s="21" t="s">
        <v>56</v>
      </c>
      <c r="D46" s="35">
        <v>7.49</v>
      </c>
      <c r="E46" s="35">
        <v>7.49</v>
      </c>
      <c r="F46" s="22">
        <f t="shared" si="1"/>
        <v>14.98</v>
      </c>
      <c r="G46" s="35">
        <v>356.82</v>
      </c>
    </row>
    <row r="47" s="2" customFormat="1" ht="25" customHeight="1" spans="1:7">
      <c r="A47" s="20">
        <v>11</v>
      </c>
      <c r="B47" s="21"/>
      <c r="C47" s="21" t="s">
        <v>57</v>
      </c>
      <c r="D47" s="35">
        <v>10.21</v>
      </c>
      <c r="E47" s="35">
        <v>10.21</v>
      </c>
      <c r="F47" s="22">
        <f t="shared" si="1"/>
        <v>20.42</v>
      </c>
      <c r="G47" s="35">
        <v>486</v>
      </c>
    </row>
    <row r="48" s="2" customFormat="1" ht="25" customHeight="1" spans="1:7">
      <c r="A48" s="20">
        <v>12</v>
      </c>
      <c r="B48" s="21"/>
      <c r="C48" s="21" t="s">
        <v>58</v>
      </c>
      <c r="D48" s="35">
        <v>5.25</v>
      </c>
      <c r="E48" s="35">
        <v>5.25</v>
      </c>
      <c r="F48" s="22">
        <f t="shared" si="1"/>
        <v>10.5</v>
      </c>
      <c r="G48" s="35">
        <v>250</v>
      </c>
    </row>
    <row r="49" s="3" customFormat="1" ht="25" customHeight="1" spans="1:7">
      <c r="A49" s="23" t="s">
        <v>59</v>
      </c>
      <c r="B49" s="24"/>
      <c r="C49" s="24"/>
      <c r="D49" s="25">
        <f>SUM(D37:D48)</f>
        <v>238.61</v>
      </c>
      <c r="E49" s="25">
        <f>SUM(E37:E48)</f>
        <v>238.61</v>
      </c>
      <c r="F49" s="25">
        <f t="shared" si="1"/>
        <v>477.22</v>
      </c>
      <c r="G49" s="26">
        <f>SUM(G37:G48)</f>
        <v>11362.72</v>
      </c>
    </row>
    <row r="50" s="2" customFormat="1" ht="25" customHeight="1" spans="1:7">
      <c r="A50" s="20">
        <v>1</v>
      </c>
      <c r="B50" s="36" t="s">
        <v>60</v>
      </c>
      <c r="C50" s="21" t="s">
        <v>61</v>
      </c>
      <c r="D50" s="22">
        <v>48.54</v>
      </c>
      <c r="E50" s="22">
        <v>48.54</v>
      </c>
      <c r="F50" s="22">
        <f t="shared" si="1"/>
        <v>97.08</v>
      </c>
      <c r="G50" s="27">
        <v>2311.56</v>
      </c>
    </row>
    <row r="51" s="2" customFormat="1" ht="25" customHeight="1" spans="1:7">
      <c r="A51" s="20">
        <v>2</v>
      </c>
      <c r="B51" s="37"/>
      <c r="C51" s="21" t="s">
        <v>62</v>
      </c>
      <c r="D51" s="22">
        <v>5.5</v>
      </c>
      <c r="E51" s="22">
        <v>5.5</v>
      </c>
      <c r="F51" s="22">
        <f t="shared" si="1"/>
        <v>11</v>
      </c>
      <c r="G51" s="27">
        <v>261.73</v>
      </c>
    </row>
    <row r="52" s="2" customFormat="1" ht="25" customHeight="1" spans="1:7">
      <c r="A52" s="20">
        <v>3</v>
      </c>
      <c r="B52" s="37"/>
      <c r="C52" s="21" t="s">
        <v>63</v>
      </c>
      <c r="D52" s="22">
        <v>0.46</v>
      </c>
      <c r="E52" s="22">
        <v>0.46</v>
      </c>
      <c r="F52" s="22">
        <f t="shared" si="1"/>
        <v>0.92</v>
      </c>
      <c r="G52" s="27">
        <v>22</v>
      </c>
    </row>
    <row r="53" s="2" customFormat="1" ht="25" customHeight="1" spans="1:7">
      <c r="A53" s="20">
        <v>4</v>
      </c>
      <c r="B53" s="37"/>
      <c r="C53" s="21" t="s">
        <v>64</v>
      </c>
      <c r="D53" s="22">
        <v>1.37</v>
      </c>
      <c r="E53" s="22">
        <v>1.37</v>
      </c>
      <c r="F53" s="22">
        <f t="shared" si="1"/>
        <v>2.74</v>
      </c>
      <c r="G53" s="27">
        <v>65</v>
      </c>
    </row>
    <row r="54" s="2" customFormat="1" ht="25" customHeight="1" spans="1:7">
      <c r="A54" s="20">
        <v>5</v>
      </c>
      <c r="B54" s="37"/>
      <c r="C54" s="21" t="s">
        <v>65</v>
      </c>
      <c r="D54" s="22">
        <v>10.44</v>
      </c>
      <c r="E54" s="22">
        <v>10.44</v>
      </c>
      <c r="F54" s="22">
        <f t="shared" si="1"/>
        <v>20.88</v>
      </c>
      <c r="G54" s="27">
        <v>497</v>
      </c>
    </row>
    <row r="55" s="3" customFormat="1" ht="25" customHeight="1" spans="1:7">
      <c r="A55" s="23" t="s">
        <v>66</v>
      </c>
      <c r="B55" s="24"/>
      <c r="C55" s="24"/>
      <c r="D55" s="25">
        <f>SUM(D50:D54)</f>
        <v>66.31</v>
      </c>
      <c r="E55" s="25">
        <f>SUM(E50:E54)</f>
        <v>66.31</v>
      </c>
      <c r="F55" s="25">
        <f t="shared" si="1"/>
        <v>132.62</v>
      </c>
      <c r="G55" s="26">
        <f>SUM(G50:G54)</f>
        <v>3157.29</v>
      </c>
    </row>
    <row r="56" s="2" customFormat="1" ht="25" customHeight="1" spans="1:7">
      <c r="A56" s="20">
        <v>1</v>
      </c>
      <c r="B56" s="29" t="s">
        <v>67</v>
      </c>
      <c r="C56" s="29" t="s">
        <v>68</v>
      </c>
      <c r="D56" s="22">
        <f t="shared" ref="D56:D61" si="2">G56*210/10000</f>
        <v>31.11171</v>
      </c>
      <c r="E56" s="22">
        <f t="shared" ref="E56:E61" si="3">H56*210/10000</f>
        <v>0</v>
      </c>
      <c r="F56" s="22">
        <f t="shared" si="1"/>
        <v>31.11171</v>
      </c>
      <c r="G56" s="22">
        <v>1481.51</v>
      </c>
    </row>
    <row r="57" s="2" customFormat="1" ht="25" customHeight="1" spans="1:7">
      <c r="A57" s="20">
        <v>2</v>
      </c>
      <c r="B57" s="29"/>
      <c r="C57" s="29" t="s">
        <v>69</v>
      </c>
      <c r="D57" s="22">
        <v>9.345</v>
      </c>
      <c r="E57" s="22">
        <v>9.345</v>
      </c>
      <c r="F57" s="22">
        <f t="shared" si="1"/>
        <v>18.69</v>
      </c>
      <c r="G57" s="22">
        <v>445</v>
      </c>
    </row>
    <row r="58" s="2" customFormat="1" ht="25" customHeight="1" spans="1:7">
      <c r="A58" s="20">
        <v>3</v>
      </c>
      <c r="B58" s="29"/>
      <c r="C58" s="29" t="s">
        <v>70</v>
      </c>
      <c r="D58" s="22">
        <v>31.34691</v>
      </c>
      <c r="E58" s="22">
        <v>31.34691</v>
      </c>
      <c r="F58" s="22">
        <f t="shared" si="1"/>
        <v>62.69382</v>
      </c>
      <c r="G58" s="22">
        <v>1492.71</v>
      </c>
    </row>
    <row r="59" s="2" customFormat="1" ht="25" customHeight="1" spans="1:7">
      <c r="A59" s="20">
        <v>4</v>
      </c>
      <c r="B59" s="29"/>
      <c r="C59" s="29" t="s">
        <v>71</v>
      </c>
      <c r="D59" s="22">
        <v>21.04</v>
      </c>
      <c r="E59" s="22">
        <v>21.04</v>
      </c>
      <c r="F59" s="22">
        <f t="shared" si="1"/>
        <v>42.08</v>
      </c>
      <c r="G59" s="22">
        <v>1001.67</v>
      </c>
    </row>
    <row r="60" s="2" customFormat="1" ht="25" customHeight="1" spans="1:7">
      <c r="A60" s="20">
        <v>5</v>
      </c>
      <c r="B60" s="29"/>
      <c r="C60" s="29" t="s">
        <v>72</v>
      </c>
      <c r="D60" s="22">
        <f t="shared" si="2"/>
        <v>17.388</v>
      </c>
      <c r="E60" s="22">
        <f t="shared" si="3"/>
        <v>0</v>
      </c>
      <c r="F60" s="22">
        <f t="shared" si="1"/>
        <v>17.388</v>
      </c>
      <c r="G60" s="22">
        <v>828</v>
      </c>
    </row>
    <row r="61" s="2" customFormat="1" ht="25" customHeight="1" spans="1:7">
      <c r="A61" s="20">
        <v>6</v>
      </c>
      <c r="B61" s="29"/>
      <c r="C61" s="29" t="s">
        <v>73</v>
      </c>
      <c r="D61" s="22">
        <f t="shared" si="2"/>
        <v>25.33335</v>
      </c>
      <c r="E61" s="22">
        <f t="shared" si="3"/>
        <v>0</v>
      </c>
      <c r="F61" s="22">
        <f t="shared" si="1"/>
        <v>25.33335</v>
      </c>
      <c r="G61" s="22">
        <v>1206.35</v>
      </c>
    </row>
    <row r="62" s="2" customFormat="1" ht="25" customHeight="1" spans="1:7">
      <c r="A62" s="20">
        <v>7</v>
      </c>
      <c r="B62" s="29"/>
      <c r="C62" s="29" t="s">
        <v>74</v>
      </c>
      <c r="D62" s="22">
        <v>14.46</v>
      </c>
      <c r="E62" s="22">
        <v>14.46</v>
      </c>
      <c r="F62" s="22">
        <f t="shared" si="1"/>
        <v>28.92</v>
      </c>
      <c r="G62" s="22">
        <v>688.35</v>
      </c>
    </row>
    <row r="63" s="2" customFormat="1" ht="25" customHeight="1" spans="1:7">
      <c r="A63" s="20">
        <v>8</v>
      </c>
      <c r="B63" s="29"/>
      <c r="C63" s="29" t="s">
        <v>75</v>
      </c>
      <c r="D63" s="22">
        <f t="shared" ref="D63:D68" si="4">G63*210/10000</f>
        <v>14.80794</v>
      </c>
      <c r="E63" s="22">
        <f t="shared" ref="E63:E68" si="5">H63*210/10000</f>
        <v>0</v>
      </c>
      <c r="F63" s="22">
        <f t="shared" si="1"/>
        <v>14.80794</v>
      </c>
      <c r="G63" s="22">
        <v>705.14</v>
      </c>
    </row>
    <row r="64" s="2" customFormat="1" ht="25" customHeight="1" spans="1:7">
      <c r="A64" s="20">
        <v>9</v>
      </c>
      <c r="B64" s="29"/>
      <c r="C64" s="29" t="s">
        <v>76</v>
      </c>
      <c r="D64" s="22">
        <f t="shared" si="4"/>
        <v>14.07</v>
      </c>
      <c r="E64" s="22">
        <f t="shared" si="5"/>
        <v>0</v>
      </c>
      <c r="F64" s="22">
        <f t="shared" si="1"/>
        <v>14.07</v>
      </c>
      <c r="G64" s="22">
        <v>670</v>
      </c>
    </row>
    <row r="65" s="2" customFormat="1" ht="25" customHeight="1" spans="1:7">
      <c r="A65" s="20">
        <v>10</v>
      </c>
      <c r="B65" s="29"/>
      <c r="C65" s="29" t="s">
        <v>77</v>
      </c>
      <c r="D65" s="22">
        <f t="shared" si="4"/>
        <v>16.74267</v>
      </c>
      <c r="E65" s="22">
        <f t="shared" si="5"/>
        <v>0</v>
      </c>
      <c r="F65" s="22">
        <f t="shared" si="1"/>
        <v>16.74267</v>
      </c>
      <c r="G65" s="22">
        <v>797.27</v>
      </c>
    </row>
    <row r="66" s="2" customFormat="1" ht="25" customHeight="1" spans="1:7">
      <c r="A66" s="20">
        <v>11</v>
      </c>
      <c r="B66" s="29"/>
      <c r="C66" s="29" t="s">
        <v>78</v>
      </c>
      <c r="D66" s="22">
        <f t="shared" si="4"/>
        <v>18.91932</v>
      </c>
      <c r="E66" s="22">
        <f t="shared" si="5"/>
        <v>0</v>
      </c>
      <c r="F66" s="22">
        <f t="shared" si="1"/>
        <v>18.91932</v>
      </c>
      <c r="G66" s="22">
        <v>900.92</v>
      </c>
    </row>
    <row r="67" s="2" customFormat="1" ht="25" customHeight="1" spans="1:7">
      <c r="A67" s="20">
        <v>12</v>
      </c>
      <c r="B67" s="29"/>
      <c r="C67" s="29" t="s">
        <v>79</v>
      </c>
      <c r="D67" s="22">
        <f t="shared" si="4"/>
        <v>16.9428</v>
      </c>
      <c r="E67" s="22">
        <f t="shared" si="5"/>
        <v>0</v>
      </c>
      <c r="F67" s="22">
        <f t="shared" si="1"/>
        <v>16.9428</v>
      </c>
      <c r="G67" s="22">
        <v>806.8</v>
      </c>
    </row>
    <row r="68" s="2" customFormat="1" ht="25" customHeight="1" spans="1:7">
      <c r="A68" s="20">
        <v>13</v>
      </c>
      <c r="B68" s="29"/>
      <c r="C68" s="29" t="s">
        <v>80</v>
      </c>
      <c r="D68" s="22">
        <f t="shared" si="4"/>
        <v>13.48032</v>
      </c>
      <c r="E68" s="22">
        <f t="shared" si="5"/>
        <v>0</v>
      </c>
      <c r="F68" s="22">
        <f t="shared" si="1"/>
        <v>13.48032</v>
      </c>
      <c r="G68" s="22">
        <v>641.92</v>
      </c>
    </row>
    <row r="69" s="3" customFormat="1" ht="25" customHeight="1" spans="1:7">
      <c r="A69" s="23" t="s">
        <v>81</v>
      </c>
      <c r="B69" s="24"/>
      <c r="C69" s="24"/>
      <c r="D69" s="25">
        <v>244.99</v>
      </c>
      <c r="E69" s="25">
        <v>244.99</v>
      </c>
      <c r="F69" s="25">
        <f t="shared" si="1"/>
        <v>489.98</v>
      </c>
      <c r="G69" s="26">
        <f>SUM(G56:G68)</f>
        <v>11665.64</v>
      </c>
    </row>
    <row r="70" s="2" customFormat="1" ht="25" customHeight="1" spans="1:7">
      <c r="A70" s="20">
        <v>1</v>
      </c>
      <c r="B70" s="21" t="s">
        <v>82</v>
      </c>
      <c r="C70" s="21" t="s">
        <v>83</v>
      </c>
      <c r="D70" s="22">
        <v>10.77</v>
      </c>
      <c r="E70" s="22">
        <v>10.77</v>
      </c>
      <c r="F70" s="22">
        <f t="shared" si="1"/>
        <v>21.54</v>
      </c>
      <c r="G70" s="27">
        <v>513</v>
      </c>
    </row>
    <row r="71" s="3" customFormat="1" ht="25" customHeight="1" spans="1:7">
      <c r="A71" s="23" t="s">
        <v>84</v>
      </c>
      <c r="B71" s="24"/>
      <c r="C71" s="24"/>
      <c r="D71" s="25">
        <f>SUM(D70:D70)</f>
        <v>10.77</v>
      </c>
      <c r="E71" s="25">
        <f>SUM(E70:E70)</f>
        <v>10.77</v>
      </c>
      <c r="F71" s="25">
        <f>D71+E71</f>
        <v>21.54</v>
      </c>
      <c r="G71" s="26">
        <f>SUM(G70:G70)</f>
        <v>513</v>
      </c>
    </row>
    <row r="72" s="2" customFormat="1" ht="25" customHeight="1" spans="1:7">
      <c r="A72" s="20">
        <v>1</v>
      </c>
      <c r="B72" s="21" t="s">
        <v>85</v>
      </c>
      <c r="C72" s="21" t="s">
        <v>86</v>
      </c>
      <c r="D72" s="22">
        <v>48.3</v>
      </c>
      <c r="E72" s="22">
        <v>48.3</v>
      </c>
      <c r="F72" s="22">
        <f>D72+E72</f>
        <v>96.6</v>
      </c>
      <c r="G72" s="27">
        <v>2300</v>
      </c>
    </row>
    <row r="73" s="2" customFormat="1" ht="25" customHeight="1" spans="1:7">
      <c r="A73" s="20">
        <v>2</v>
      </c>
      <c r="B73" s="21" t="s">
        <v>85</v>
      </c>
      <c r="C73" s="21" t="s">
        <v>87</v>
      </c>
      <c r="D73" s="22">
        <v>85.43</v>
      </c>
      <c r="E73" s="22">
        <v>85.43</v>
      </c>
      <c r="F73" s="22">
        <f>D73+E73</f>
        <v>170.86</v>
      </c>
      <c r="G73" s="27">
        <v>4068.29</v>
      </c>
    </row>
    <row r="74" s="2" customFormat="1" ht="25" customHeight="1" spans="1:7">
      <c r="A74" s="20">
        <v>3</v>
      </c>
      <c r="B74" s="21" t="s">
        <v>85</v>
      </c>
      <c r="C74" s="21" t="s">
        <v>88</v>
      </c>
      <c r="D74" s="22">
        <v>3.78</v>
      </c>
      <c r="E74" s="22">
        <v>3.78</v>
      </c>
      <c r="F74" s="22">
        <f>D74+E74</f>
        <v>7.56</v>
      </c>
      <c r="G74" s="27">
        <v>180</v>
      </c>
    </row>
    <row r="75" s="3" customFormat="1" ht="25" customHeight="1" spans="1:7">
      <c r="A75" s="23" t="s">
        <v>89</v>
      </c>
      <c r="B75" s="24"/>
      <c r="C75" s="24"/>
      <c r="D75" s="25">
        <f>D72+D73+D74</f>
        <v>137.51</v>
      </c>
      <c r="E75" s="25">
        <f>E72+E73+E74</f>
        <v>137.51</v>
      </c>
      <c r="F75" s="25">
        <f>D75+E75</f>
        <v>275.02</v>
      </c>
      <c r="G75" s="25">
        <f>G72+G73+G74</f>
        <v>6548.29</v>
      </c>
    </row>
    <row r="76" ht="25" customHeight="1" spans="1:7">
      <c r="A76" s="24" t="s">
        <v>90</v>
      </c>
      <c r="B76" s="24"/>
      <c r="C76" s="24"/>
      <c r="D76" s="39">
        <f>D9+D13+D24+D26+D34+D36+D49+D55+D69+D71+D75</f>
        <v>1011.85</v>
      </c>
      <c r="E76" s="39">
        <f>E9+E13+E24+E26+E34+E36+E49+E55+E69+E71+E75</f>
        <v>1011.85</v>
      </c>
      <c r="F76" s="25">
        <f>D76+E76</f>
        <v>2023.7</v>
      </c>
      <c r="G76" s="39">
        <f>G9+G13+G24+G26+G34+G36+G49+G55+G69+G71+G75</f>
        <v>48183.79</v>
      </c>
    </row>
  </sheetData>
  <mergeCells count="22">
    <mergeCell ref="A2:G2"/>
    <mergeCell ref="D4:G4"/>
    <mergeCell ref="A9:C9"/>
    <mergeCell ref="A13:C13"/>
    <mergeCell ref="A24:C24"/>
    <mergeCell ref="A26:C26"/>
    <mergeCell ref="A34:C34"/>
    <mergeCell ref="A36:C36"/>
    <mergeCell ref="A49:C49"/>
    <mergeCell ref="A55:C55"/>
    <mergeCell ref="A69:C69"/>
    <mergeCell ref="A71:C71"/>
    <mergeCell ref="A75:C75"/>
    <mergeCell ref="A76:C76"/>
    <mergeCell ref="A4:A5"/>
    <mergeCell ref="B6:B8"/>
    <mergeCell ref="B14:B23"/>
    <mergeCell ref="B27:B33"/>
    <mergeCell ref="B37:B48"/>
    <mergeCell ref="B50:B54"/>
    <mergeCell ref="B56:B68"/>
    <mergeCell ref="B4:C5"/>
  </mergeCells>
  <printOptions horizontalCentered="1"/>
  <pageMargins left="0.747916666666667" right="0.747916666666667" top="0.156944444444444" bottom="0.984027777777778" header="0.236111111111111" footer="0.511805555555556"/>
  <pageSetup paperSize="9" scale="76" fitToHeight="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蒋莹</dc:creator>
  <cp:lastModifiedBy>蒋莹</cp:lastModifiedBy>
  <dcterms:created xsi:type="dcterms:W3CDTF">2025-09-12T07:07:00Z</dcterms:created>
  <dcterms:modified xsi:type="dcterms:W3CDTF">2025-09-12T07:20:13Z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CB70AF811B69404AB5193326A25E904B</vt:lpwstr>
  </property>
  <property fmtid="{D5CDD505-2E9C-101B-9397-08002B2CF9AE}" pid="3" name="KSOProductBuildVer">
    <vt:lpwstr>2052-11.1.0.11691</vt:lpwstr>
  </property>
</Properties>
</file>